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eaozer/Downloads/"/>
    </mc:Choice>
  </mc:AlternateContent>
  <xr:revisionPtr revIDLastSave="0" documentId="13_ncr:1_{4EC2CD03-68C8-8848-A40C-79C55ADC7F42}" xr6:coauthVersionLast="47" xr6:coauthVersionMax="47" xr10:uidLastSave="{00000000-0000-0000-0000-000000000000}"/>
  <bookViews>
    <workbookView xWindow="0" yWindow="760" windowWidth="30240" windowHeight="1714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Sheet1!$A$1:$C$23</definedName>
    <definedName name="dersler">[1]Dersler!$A$2:$L$157</definedName>
    <definedName name="dersler_lisansutu">Sheet1!$A$1:$J$101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E6" i="1" l="1"/>
  <c r="O6" i="1"/>
  <c r="G31" i="1" l="1"/>
  <c r="G30" i="1"/>
  <c r="G29" i="1"/>
  <c r="E35" i="1"/>
  <c r="E34" i="1"/>
  <c r="E33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27" i="1"/>
  <c r="U27" i="1"/>
  <c r="T27" i="1"/>
  <c r="E11" i="1"/>
  <c r="V26" i="1"/>
  <c r="U26" i="1"/>
  <c r="T26" i="1"/>
  <c r="E10" i="1"/>
  <c r="U25" i="1"/>
  <c r="T25" i="1"/>
  <c r="E9" i="1"/>
  <c r="U24" i="1"/>
  <c r="T24" i="1"/>
  <c r="V23" i="1"/>
  <c r="U23" i="1"/>
  <c r="T23" i="1"/>
  <c r="V8" i="1"/>
  <c r="T8" i="1"/>
  <c r="V22" i="1"/>
  <c r="U22" i="1"/>
  <c r="T22" i="1"/>
  <c r="V21" i="1"/>
  <c r="U21" i="1"/>
  <c r="T21" i="1"/>
  <c r="O23" i="1"/>
  <c r="V20" i="1"/>
  <c r="U20" i="1"/>
  <c r="T20" i="1"/>
  <c r="O22" i="1"/>
  <c r="V19" i="1"/>
  <c r="U19" i="1"/>
  <c r="T19" i="1"/>
  <c r="O21" i="1"/>
  <c r="U16" i="1"/>
  <c r="T16" i="1"/>
  <c r="U15" i="1"/>
  <c r="T15" i="1"/>
  <c r="V16" i="1"/>
  <c r="U14" i="1"/>
  <c r="T14" i="1"/>
  <c r="V15" i="1"/>
  <c r="U13" i="1"/>
  <c r="T13" i="1"/>
  <c r="V14" i="1"/>
  <c r="U12" i="1"/>
  <c r="T12" i="1"/>
  <c r="V12" i="1"/>
  <c r="U11" i="1"/>
  <c r="T11" i="1"/>
  <c r="V10" i="1"/>
  <c r="U10" i="1"/>
  <c r="T10" i="1"/>
  <c r="V9" i="1"/>
  <c r="U9" i="1"/>
  <c r="T9" i="1"/>
  <c r="V6" i="1"/>
  <c r="U6" i="1"/>
  <c r="T6" i="1"/>
  <c r="V5" i="1"/>
  <c r="U5" i="1"/>
  <c r="T5" i="1"/>
  <c r="E7" i="1"/>
  <c r="O5" i="1"/>
  <c r="V4" i="1"/>
  <c r="U4" i="1"/>
  <c r="T4" i="1"/>
  <c r="O4" i="1"/>
  <c r="E5" i="1"/>
  <c r="V3" i="1"/>
  <c r="T3" i="1"/>
  <c r="C2" i="2" l="1"/>
  <c r="U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<sst xmlns="http://schemas.openxmlformats.org/spreadsheetml/2006/main" count="243" uniqueCount="95">
  <si>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</si>
  <si>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</si>
  <si>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</si>
  <si>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</si>
  <si>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</si>
  <si>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</si>
  <si>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</si>
  <si>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</si>
  <si>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</si>
  <si>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</si>
  <si>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</si>
  <si>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</si>
  <si>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</si>
  <si>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</si>
  <si>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</si>
  <si>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</si>
  <si>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</si>
  <si>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</si>
  <si>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</si>
  <si>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</si>
  <si>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</si>
  <si>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</si>
  <si>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</si>
  <si>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</si>
  <si>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</si>
  <si>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</si>
  <si>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</si>
  <si>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</si>
  <si>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</si>
  <si>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</si>
  <si>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</si>
  <si>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</si>
  <si>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</si>
  <si>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</si>
  <si>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</si>
  <si>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</si>
  <si>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</si>
  <si>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</si>
  <si>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</si>
  <si>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</si>
  <si>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</si>
  <si>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</si>
  <si>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</si>
  <si>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</si>
  <si>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</si>
  <si>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</si>
  <si>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</si>
  <si>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</si>
  <si>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</si>
  <si>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</si>
  <si>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</si>
  <si>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</si>
  <si>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</si>
  <si>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</si>
  <si>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</si>
  <si>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</si>
  <si>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</si>
  <si>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</si>
  <si>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</si>
  <si>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</si>
  <si>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</si>
  <si>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</si>
  <si>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</si>
  <si>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</si>
  <si>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</si>
  <si>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</si>
  <si>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</si>
  <si>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</si>
  <si>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</si>
  <si>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</si>
  <si>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</si>
  <si>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</si>
  <si>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</si>
  <si>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</si>
  <si>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</si>
  <si>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</si>
  <si>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</si>
  <si>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</si>
  <si>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</si>
  <si>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</si>
  <si>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</si>
  <si>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</si>
  <si>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</si>
  <si>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</si>
  <si>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</si>
  <si>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</si>
  <si>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</si>
  <si>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</si>
  <si>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</si>
  <si>
    <t>ENM 526</t>
  </si>
  <si>
    <t>ENM 530</t>
  </si>
  <si>
    <t>ENM 528</t>
  </si>
  <si>
    <t>END-D6</t>
  </si>
  <si>
    <t>ENM 518</t>
  </si>
  <si>
    <t>Metasezgiseller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</si>
</sst>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6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0" fillId="0" borderId="16" xfId="0" applyBorder="1"/>
    <xf numFmtId="0" fontId="24" fillId="0" borderId="4" xfId="0" applyFont="1" applyBorder="1"/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200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ozer/Desktop/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topLeftCell="A6" zoomScale="140" zoomScaleNormal="140" workbookViewId="0">
      <selection activeCell="F22" sqref="F22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4.796875" customWidth="1"/>
    <col min="6" max="6" width="13.3984375" customWidth="1"/>
    <col min="7" max="7" width="10.19921875" customWidth="1"/>
    <col min="8" max="8" width="11.19921875" customWidth="1"/>
    <col min="9" max="9" width="8" customWidth="1"/>
    <col min="10" max="10" width="5" customWidth="1"/>
    <col min="11" max="11" width="3.19921875" customWidth="1"/>
    <col min="12" max="12" width="3" customWidth="1"/>
    <col min="13" max="13" width="6" hidden="1" customWidth="1"/>
    <col min="14" max="14" width="11.19921875" customWidth="1"/>
    <col min="15" max="15" width="4.796875" customWidth="1"/>
    <col min="16" max="16" width="9.19921875" customWidth="1"/>
    <col min="17" max="17" width="8" customWidth="1"/>
    <col min="18" max="18" width="5" customWidth="1"/>
    <col min="19" max="19" width="15.19921875" customWidth="1"/>
    <col min="20" max="20" width="41.19921875" customWidth="1"/>
    <col min="21" max="21" width="30.59765625" customWidth="1"/>
    <col min="22" max="22" width="11" customWidth="1"/>
    <col min="23" max="28" width="10.79687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85" t="s">
        <v>0</v>
      </c>
      <c r="E2" s="85"/>
      <c r="F2" s="85"/>
      <c r="G2" s="85"/>
      <c r="H2" s="85"/>
      <c r="I2" s="86"/>
      <c r="L2" s="1"/>
      <c r="M2" s="2"/>
      <c r="N2" s="82" t="s">
        <v>1</v>
      </c>
      <c r="O2" s="83"/>
      <c r="P2" s="83"/>
      <c r="Q2" s="84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80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80" t="s">
        <v>5</v>
      </c>
      <c r="L3" s="8">
        <v>0.33333333333333331</v>
      </c>
      <c r="M3" s="9">
        <v>0.36458333333333331</v>
      </c>
      <c r="N3" s="74" t="s">
        <v>6</v>
      </c>
      <c r="O3" s="11"/>
      <c r="P3" s="12"/>
      <c r="Q3" s="13"/>
      <c r="S3" s="15" t="s">
        <v>8</v>
      </c>
      <c r="T3" s="16" t="str">
        <f t="shared" ref="T3:T5" si="0">VLOOKUP(S3,dersler_lisansutu,2,FALSE)</f>
        <v>Üretim Yönetimi Sistemleri</v>
      </c>
      <c r="U3" s="16" t="str">
        <f t="shared" ref="U3" ca="1" si="1">VLOOKUP(S3,dersler_lisansutu,3,FALSE)</f>
        <v>Dr. Öğr. Üyesi Emine AKYOL ÖZER</v>
      </c>
      <c r="V3" s="17" t="str">
        <f t="shared" ref="V3:V5" si="2">IF(VLOOKUP(S3,dersler_lisansutu,5,FALSE)&lt;&gt;0,VLOOKUP(S3,dersler_lisansutu,5,FALSE),"")</f>
        <v>END-D7</v>
      </c>
    </row>
    <row r="4" spans="1:22" ht="13.5" customHeight="1">
      <c r="A4" s="79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79"/>
      <c r="L4" s="18">
        <v>0.375</v>
      </c>
      <c r="M4" s="19">
        <v>0.40625</v>
      </c>
      <c r="N4" s="74" t="s">
        <v>9</v>
      </c>
      <c r="O4" s="20" t="str">
        <f>IF(VLOOKUP(N4,dersler_lisansutu,5,FALSE)&lt;&gt;0,RIGHT(VLOOKUP(N4,dersler_lisansutu,5,FALSE),2),"")</f>
        <v/>
      </c>
      <c r="P4" s="21"/>
      <c r="Q4" s="22"/>
      <c r="S4" s="15" t="s">
        <v>7</v>
      </c>
      <c r="T4" s="16" t="str">
        <f t="shared" si="0"/>
        <v>Sıralama ve Çizelgeleme</v>
      </c>
      <c r="U4" s="16" t="str">
        <f t="shared" ref="U4:U5" si="3">VLOOKUP(S4,dersler_lisansutu,3,FALSE)</f>
        <v>Doç. Dr. Zehra Kamışlı Öztürk</v>
      </c>
      <c r="V4" s="17" t="str">
        <f t="shared" si="2"/>
        <v>END-D7</v>
      </c>
    </row>
    <row r="5" spans="1:22" ht="13.5" customHeight="1">
      <c r="A5" s="79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79"/>
      <c r="L5" s="18">
        <v>0.41666666666666702</v>
      </c>
      <c r="M5" s="19">
        <v>0.44791666666666702</v>
      </c>
      <c r="N5" s="74" t="s">
        <v>9</v>
      </c>
      <c r="O5" s="20" t="str">
        <f>IF(VLOOKUP(N5,dersler_lisansutu,5,FALSE)&lt;&gt;0,RIGHT(VLOOKUP(N5,dersler_lisansutu,5,FALSE),2),"")</f>
        <v/>
      </c>
      <c r="P5" s="21"/>
      <c r="Q5" s="22"/>
      <c r="S5" s="15" t="s">
        <v>10</v>
      </c>
      <c r="T5" s="16" t="str">
        <f t="shared" si="0"/>
        <v>Tesis Planlamasında Özel Konular</v>
      </c>
      <c r="U5" s="16" t="str">
        <f t="shared" si="3"/>
        <v>Doç. Dr. Nil Aras</v>
      </c>
      <c r="V5" s="17" t="str">
        <f t="shared" si="2"/>
        <v>END-D7</v>
      </c>
    </row>
    <row r="6" spans="1:22" ht="13.5" customHeight="1">
      <c r="A6" s="79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79"/>
      <c r="L6" s="18">
        <v>0.45833333333333298</v>
      </c>
      <c r="M6" s="19">
        <v>0.48958333333333298</v>
      </c>
      <c r="N6" s="74" t="s">
        <v>9</v>
      </c>
      <c r="O6" s="20" t="str">
        <f>IF(VLOOKUP(N6,dersler_lisansutu,5,FALSE)&lt;&gt;0,RIGHT(VLOOKUP(N6,dersler_lisansutu,5,FALSE),2),"")</f>
        <v/>
      </c>
      <c r="P6" s="21"/>
      <c r="Q6" s="22"/>
      <c r="S6" s="15" t="s">
        <v>11</v>
      </c>
      <c r="T6" s="16" t="str">
        <f>VLOOKUP(S6,dersler_lisansutu,2,FALSE)</f>
        <v>Matematiksel Optimizasyona Giriş</v>
      </c>
      <c r="U6" s="16" t="str">
        <f>VLOOKUP(S6,dersler_lisansutu,3,FALSE)</f>
        <v>Dr. Öğr. Üyesi Nergiz Kasımbeyli</v>
      </c>
      <c r="V6" s="17" t="str">
        <f>IF(VLOOKUP(S6,dersler_lisansutu,5,FALSE)&lt;&gt;0,VLOOKUP(S6,dersler_lisansutu,5,FALSE),"")</f>
        <v>END-D7</v>
      </c>
    </row>
    <row r="7" spans="1:22" ht="13.5" customHeight="1">
      <c r="A7" s="79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79"/>
      <c r="L7" s="18">
        <v>0.5</v>
      </c>
      <c r="M7" s="19">
        <v>0.53125</v>
      </c>
      <c r="N7" s="14"/>
      <c r="O7" s="20"/>
      <c r="P7" s="21"/>
      <c r="Q7" s="22"/>
      <c r="S7" s="15" t="s">
        <v>13</v>
      </c>
      <c r="T7" s="16" t="str">
        <f>VLOOKUP(S7,dersler_lisansutu,2,FALSE)</f>
        <v>Makine Öğrenmesi ile Tahminleme</v>
      </c>
      <c r="U7" s="16" t="str">
        <f>VLOOKUP(S7,dersler_lisansutu,3,FALSE)</f>
        <v>Doç. Dr. Emre Çimen</v>
      </c>
      <c r="V7" s="17" t="str">
        <f>IF(VLOOKUP(S7,dersler_lisansutu,5,FALSE)&lt;&gt;0,VLOOKUP(S7,dersler_lisansutu,5,FALSE),"")</f>
        <v>END-D7</v>
      </c>
    </row>
    <row r="8" spans="1:22" ht="13.5" customHeight="1">
      <c r="A8" s="79"/>
      <c r="B8" s="18">
        <v>0.54166666666666596</v>
      </c>
      <c r="C8" s="19">
        <v>0.57291666666666596</v>
      </c>
      <c r="D8" s="74" t="s">
        <v>12</v>
      </c>
      <c r="E8" s="20"/>
      <c r="F8" s="22"/>
      <c r="G8" s="22"/>
      <c r="H8" s="22"/>
      <c r="I8" s="22"/>
      <c r="K8" s="79"/>
      <c r="L8" s="18">
        <v>0.54166666666666596</v>
      </c>
      <c r="M8" s="19">
        <v>0.57291666666666596</v>
      </c>
      <c r="N8" s="24"/>
      <c r="O8" s="20"/>
      <c r="P8" s="21"/>
      <c r="Q8" s="22"/>
      <c r="S8" s="15" t="s">
        <v>33</v>
      </c>
      <c r="T8" s="16" t="str">
        <f>VLOOKUP(S8,dersler_lisansutu,2,FALSE)</f>
        <v>Rassal Süreçler</v>
      </c>
      <c r="U8" s="16" t="str">
        <f>VLOOKUP(S8,dersler_lisansutu,3,FALSE)</f>
        <v>Dr. Öğr. Üyesi Leman Esra Dolgun</v>
      </c>
      <c r="V8" s="17" t="str">
        <f>IF(VLOOKUP(S8,dersler_lisansutu,5,FALSE)&lt;&gt;0,VLOOKUP(S8,dersler_lisansutu,5,FALSE),"")</f>
        <v>END-D7</v>
      </c>
    </row>
    <row r="9" spans="1:22" ht="13.5" customHeight="1">
      <c r="A9" s="79"/>
      <c r="B9" s="18">
        <v>0.58333333333333304</v>
      </c>
      <c r="C9" s="19">
        <v>0.61458333333333304</v>
      </c>
      <c r="D9" s="40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79"/>
      <c r="L9" s="18">
        <v>0.58333333333333304</v>
      </c>
      <c r="M9" s="19">
        <v>0.61458333333333304</v>
      </c>
      <c r="N9" s="14"/>
      <c r="O9" s="20"/>
      <c r="P9" s="21"/>
      <c r="Q9" s="22"/>
      <c r="S9" s="15" t="s">
        <v>14</v>
      </c>
      <c r="T9" s="16" t="str">
        <f t="shared" ref="T9:T16" si="4">VLOOKUP(S9,dersler_lisansutu,2,FALSE)</f>
        <v>Seminer (Tüm Gruplar)</v>
      </c>
      <c r="U9" s="16" t="str">
        <f t="shared" ref="U9:U16" si="5">VLOOKUP(S9,dersler_lisansutu,3,FALSE)</f>
        <v>(ilgili ÖÜ)</v>
      </c>
      <c r="V9" s="17" t="str">
        <f>IF(VLOOKUP(S9,dersler_lisansutu,5,FALSE)&lt;&gt;0,VLOOKUP(S9,dersler_lisansutu,5,FALSE),"")</f>
        <v>END-D7</v>
      </c>
    </row>
    <row r="10" spans="1:22" ht="13.5" customHeight="1">
      <c r="A10" s="79"/>
      <c r="B10" s="18">
        <v>0.625</v>
      </c>
      <c r="C10" s="19">
        <v>0.65625</v>
      </c>
      <c r="D10" s="40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79"/>
      <c r="L10" s="18">
        <v>0.625</v>
      </c>
      <c r="M10" s="19">
        <v>0.65625</v>
      </c>
      <c r="N10" s="14"/>
      <c r="O10" s="20"/>
      <c r="P10" s="21"/>
      <c r="Q10" s="22"/>
      <c r="S10" s="25" t="s">
        <v>12</v>
      </c>
      <c r="T10" s="26" t="str">
        <f t="shared" si="4"/>
        <v>Dönem Projesi (Tüm Gruplar)</v>
      </c>
      <c r="U10" s="26" t="str">
        <f t="shared" si="5"/>
        <v>(ilgili ÖÜ)</v>
      </c>
      <c r="V10" s="27" t="str">
        <f>IF(VLOOKUP(S10,dersler_lisansutu,5,FALSE)&lt;&gt;0,VLOOKUP(S10,dersler_lisansutu,5,FALSE),"")</f>
        <v>END-D7</v>
      </c>
    </row>
    <row r="11" spans="1:22" ht="13.5" customHeight="1">
      <c r="A11" s="79"/>
      <c r="B11" s="18">
        <v>0.66666666666666596</v>
      </c>
      <c r="C11" s="19">
        <v>0.69791666666666596</v>
      </c>
      <c r="D11" s="40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79"/>
      <c r="L11" s="18">
        <v>0.66666666666666596</v>
      </c>
      <c r="M11" s="19">
        <v>0.69791666666666596</v>
      </c>
      <c r="N11" s="14"/>
      <c r="O11" s="20"/>
      <c r="P11" s="21"/>
      <c r="Q11" s="22"/>
      <c r="S11" s="15" t="s">
        <v>21</v>
      </c>
      <c r="T11" s="16" t="str">
        <f t="shared" si="4"/>
        <v>Tez (Tüm Gruplar) (Z)</v>
      </c>
      <c r="U11" s="16" t="str">
        <f t="shared" si="5"/>
        <v>(ilgili ÖÜ)</v>
      </c>
      <c r="V11" s="27"/>
    </row>
    <row r="12" spans="1:22" ht="13.5" customHeight="1">
      <c r="A12" s="79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79"/>
      <c r="L12" s="18">
        <v>0.70833333333333304</v>
      </c>
      <c r="M12" s="19">
        <v>0.73958333333333304</v>
      </c>
      <c r="N12" s="14"/>
      <c r="O12" s="20"/>
      <c r="P12" s="21"/>
      <c r="Q12" s="22"/>
      <c r="S12" s="15" t="s">
        <v>15</v>
      </c>
      <c r="T12" s="16" t="str">
        <f t="shared" si="4"/>
        <v>Bilim Etigi ve Arastırma Teknikleri</v>
      </c>
      <c r="U12" s="16" t="str">
        <f t="shared" si="5"/>
        <v>Prof. Dr. Yasemin Çağlar</v>
      </c>
      <c r="V12" s="17" t="str">
        <f>IF(VLOOKUP(S11,dersler_lisansutu,5,FALSE)&lt;&gt;0,VLOOKUP(S11,dersler_lisansutu,5,FALSE),"")</f>
        <v/>
      </c>
    </row>
    <row r="13" spans="1:22" ht="13.5" customHeight="1">
      <c r="A13" s="79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79"/>
      <c r="L13" s="18">
        <v>0.75</v>
      </c>
      <c r="M13" s="19">
        <v>0.78125</v>
      </c>
      <c r="N13" s="14"/>
      <c r="O13" s="20"/>
      <c r="P13" s="21"/>
      <c r="Q13" s="22"/>
      <c r="S13" s="15" t="s">
        <v>23</v>
      </c>
      <c r="T13" s="16" t="str">
        <f t="shared" si="4"/>
        <v>Bilim Etigi ve Arastırma Teknikleri</v>
      </c>
      <c r="U13" s="16" t="str">
        <f t="shared" si="5"/>
        <v>Prof.Dr.Ertuğrul İZCİ</v>
      </c>
      <c r="V13" s="17"/>
    </row>
    <row r="14" spans="1:22" ht="13.5" customHeight="1">
      <c r="A14" s="79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79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18</v>
      </c>
      <c r="T14" s="16" t="str">
        <f t="shared" si="4"/>
        <v>Bilim Etigi ve Arastırma Teknikleri</v>
      </c>
      <c r="U14" s="16" t="str">
        <f t="shared" si="5"/>
        <v>Doç.Dr.Tuğba ARAS</v>
      </c>
      <c r="V14" s="17" t="str">
        <f>IF(VLOOKUP(S12,dersler_lisansutu,5,FALSE)&lt;&gt;0,VLOOKUP(S12,dersler_lisansutu,5,FALSE),"")</f>
        <v/>
      </c>
    </row>
    <row r="15" spans="1:22" ht="13.5" customHeight="1">
      <c r="A15" s="78" t="s">
        <v>22</v>
      </c>
      <c r="B15" s="34">
        <v>0.33333333333333331</v>
      </c>
      <c r="C15" s="9">
        <v>0.36458333333333331</v>
      </c>
      <c r="D15" s="75" t="s">
        <v>21</v>
      </c>
      <c r="E15" s="36"/>
      <c r="F15" s="37"/>
      <c r="G15" s="38"/>
      <c r="H15" s="38"/>
      <c r="I15" s="38"/>
      <c r="K15" s="78" t="s">
        <v>22</v>
      </c>
      <c r="L15" s="34">
        <v>0.33333333333333331</v>
      </c>
      <c r="M15" s="9">
        <v>0.36458333333333331</v>
      </c>
      <c r="N15" s="74" t="s">
        <v>6</v>
      </c>
      <c r="O15" s="36"/>
      <c r="P15" s="37"/>
      <c r="Q15" s="38"/>
      <c r="S15" s="15" t="s">
        <v>24</v>
      </c>
      <c r="T15" s="16" t="str">
        <f t="shared" si="4"/>
        <v>Tez Arastırma Çalısması Dersi</v>
      </c>
      <c r="U15" s="16" t="str">
        <f t="shared" si="5"/>
        <v>Doç.Dr.Tuğba ARAS</v>
      </c>
      <c r="V15" s="17" t="str">
        <f>IF(VLOOKUP(S13,dersler_lisansutu,5,FALSE)&lt;&gt;0,VLOOKUP(S13,dersler_lisansutu,5,FALSE),"")</f>
        <v/>
      </c>
    </row>
    <row r="16" spans="1:22" ht="13.5" customHeight="1">
      <c r="A16" s="79"/>
      <c r="B16" s="39">
        <v>0.375</v>
      </c>
      <c r="C16" s="19">
        <v>0.40625</v>
      </c>
      <c r="D16" s="44"/>
      <c r="E16" s="41"/>
      <c r="F16" s="44"/>
      <c r="G16" s="43"/>
      <c r="H16" s="43"/>
      <c r="I16" s="43"/>
      <c r="K16" s="79"/>
      <c r="L16" s="39">
        <v>0.375</v>
      </c>
      <c r="M16" s="19">
        <v>0.40625</v>
      </c>
      <c r="N16" s="40"/>
      <c r="O16" s="41"/>
      <c r="P16" s="42"/>
      <c r="Q16" s="43"/>
      <c r="S16" s="15" t="s">
        <v>25</v>
      </c>
      <c r="T16" s="16" t="str">
        <f t="shared" si="4"/>
        <v>Uzmanlık Alan Dersleri (Tüm Gruplar) (Z)</v>
      </c>
      <c r="U16" s="16" t="str">
        <f t="shared" si="5"/>
        <v>(ilgili ÖÜ)</v>
      </c>
      <c r="V16" s="17" t="str">
        <f>IF(VLOOKUP(S14,dersler_lisansutu,5,FALSE)&lt;&gt;0,VLOOKUP(S14,dersler_lisansutu,5,FALSE),"")</f>
        <v/>
      </c>
    </row>
    <row r="17" spans="1:22" ht="13.5" customHeight="1">
      <c r="A17" s="79"/>
      <c r="B17" s="39">
        <v>0.41666666666666702</v>
      </c>
      <c r="C17" s="19">
        <v>0.44791666666666702</v>
      </c>
      <c r="D17" s="44"/>
      <c r="E17" s="41"/>
      <c r="F17" s="45" t="s">
        <v>18</v>
      </c>
      <c r="G17" s="22" t="s">
        <v>19</v>
      </c>
      <c r="H17" s="43"/>
      <c r="I17" s="43"/>
      <c r="K17" s="79"/>
      <c r="L17" s="39">
        <v>0.41666666666666702</v>
      </c>
      <c r="M17" s="19">
        <v>0.44791666666666702</v>
      </c>
      <c r="N17" s="40"/>
      <c r="O17" s="41"/>
      <c r="P17" s="42"/>
      <c r="Q17" s="43"/>
    </row>
    <row r="18" spans="1:22" ht="13.5" customHeight="1">
      <c r="A18" s="79"/>
      <c r="B18" s="39">
        <v>0.45833333333333298</v>
      </c>
      <c r="C18" s="19">
        <v>0.48958333333333298</v>
      </c>
      <c r="D18" s="44"/>
      <c r="E18" s="41"/>
      <c r="F18" s="45" t="s">
        <v>18</v>
      </c>
      <c r="G18" s="22" t="s">
        <v>19</v>
      </c>
      <c r="H18" s="43"/>
      <c r="I18" s="43"/>
      <c r="K18" s="79"/>
      <c r="L18" s="39">
        <v>0.45833333333333298</v>
      </c>
      <c r="M18" s="19">
        <v>0.48958333333333298</v>
      </c>
      <c r="N18" s="40"/>
      <c r="O18" s="41"/>
      <c r="P18" s="42"/>
      <c r="Q18" s="43"/>
      <c r="S18" s="5" t="s">
        <v>26</v>
      </c>
      <c r="T18" s="6"/>
      <c r="U18" s="6" t="s">
        <v>3</v>
      </c>
      <c r="V18" s="7" t="s">
        <v>4</v>
      </c>
    </row>
    <row r="19" spans="1:22" ht="13.5" customHeight="1">
      <c r="A19" s="79"/>
      <c r="B19" s="39">
        <v>0.5</v>
      </c>
      <c r="C19" s="19">
        <v>0.53125</v>
      </c>
      <c r="D19" s="44"/>
      <c r="E19" s="41"/>
      <c r="F19" s="44"/>
      <c r="G19" s="43"/>
      <c r="H19" s="43"/>
      <c r="I19" s="43"/>
      <c r="K19" s="79"/>
      <c r="L19" s="39">
        <v>0.5</v>
      </c>
      <c r="M19" s="19">
        <v>0.53125</v>
      </c>
      <c r="N19" s="40"/>
      <c r="O19" s="41"/>
      <c r="P19" s="42"/>
      <c r="Q19" s="43"/>
      <c r="S19" s="15" t="s">
        <v>28</v>
      </c>
      <c r="T19" s="16" t="str">
        <f t="shared" ref="T19:T20" si="6">VLOOKUP(S19,dersler_lisansutu,2,FALSE)</f>
        <v>Bulanık Küme ve Sistemler</v>
      </c>
      <c r="U19" s="16" t="str">
        <f t="shared" ref="U19:U20" si="7">VLOOKUP(S19,dersler_lisansutu,3,FALSE)</f>
        <v>Prof. Dr. Nihal Erginel</v>
      </c>
      <c r="V19" s="17" t="str">
        <f t="shared" ref="V19:V20" si="8">IF(VLOOKUP(S19,dersler_lisansutu,5,FALSE)&lt;&gt;0,VLOOKUP(S19,dersler_lisansutu,5,FALSE),"")</f>
        <v>END-D8</v>
      </c>
    </row>
    <row r="20" spans="1:22" ht="13.5" customHeight="1">
      <c r="A20" s="79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79"/>
      <c r="L20" s="39">
        <v>0.54166666666666596</v>
      </c>
      <c r="M20" s="19">
        <v>0.57291666666666596</v>
      </c>
      <c r="N20" s="40"/>
      <c r="O20" s="41"/>
      <c r="P20" s="42"/>
      <c r="Q20" s="43"/>
      <c r="S20" s="15" t="s">
        <v>16</v>
      </c>
      <c r="T20" s="16" t="str">
        <f t="shared" si="6"/>
        <v>Malzeme Aktarma ve Depolama Sistemleri</v>
      </c>
      <c r="U20" s="16" t="str">
        <f t="shared" si="7"/>
        <v>Doç. Dr. Haluk Yapıcıoğlu</v>
      </c>
      <c r="V20" s="17" t="str">
        <f t="shared" si="8"/>
        <v>END-D8</v>
      </c>
    </row>
    <row r="21" spans="1:22" ht="13.5" customHeight="1">
      <c r="A21" s="79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79"/>
      <c r="L21" s="39">
        <v>0.58333333333333304</v>
      </c>
      <c r="M21" s="19">
        <v>0.61458333333333304</v>
      </c>
      <c r="N21" s="40" t="s">
        <v>30</v>
      </c>
      <c r="O21" s="20" t="str">
        <f>IF(VLOOKUP(N21,dersler_lisansutu,5,FALSE)&lt;&gt;0,RIGHT(VLOOKUP(N21,dersler_lisansutu,5,FALSE),2),"")</f>
        <v>D8</v>
      </c>
      <c r="P21" s="42"/>
      <c r="Q21" s="43"/>
      <c r="S21" s="15" t="s">
        <v>30</v>
      </c>
      <c r="T21" s="16" t="str">
        <f t="shared" ref="T21:T27" si="9">VLOOKUP(S21,dersler_lisansutu,2,FALSE)</f>
        <v>Kısıtlı Optimizasyon</v>
      </c>
      <c r="U21" s="16" t="str">
        <f t="shared" ref="U21:U27" si="10">VLOOKUP(S21,dersler_lisansutu,3,FALSE)</f>
        <v>Prof. Dr. Refail Kasımbeyli</v>
      </c>
      <c r="V21" s="17" t="str">
        <f>IF(VLOOKUP(S21,dersler_lisansutu,5,FALSE)&lt;&gt;0,VLOOKUP(S21,dersler_lisansutu,5,FALSE),"")</f>
        <v>END-D8</v>
      </c>
    </row>
    <row r="22" spans="1:22" ht="13.5" customHeight="1">
      <c r="A22" s="79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79"/>
      <c r="L22" s="39">
        <v>0.625</v>
      </c>
      <c r="M22" s="19">
        <v>0.65625</v>
      </c>
      <c r="N22" s="40" t="s">
        <v>30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32</v>
      </c>
      <c r="T22" s="16" t="str">
        <f t="shared" si="9"/>
        <v>Çok Amaçlı Optimizasyon</v>
      </c>
      <c r="U22" s="16" t="str">
        <f t="shared" si="10"/>
        <v>Prof. Dr. Refail Kasımbeyli</v>
      </c>
      <c r="V22" s="17" t="str">
        <f>IF(VLOOKUP(S22,dersler_lisansutu,5,FALSE)&lt;&gt;0,VLOOKUP(S22,dersler_lisansutu,5,FALSE),"")</f>
        <v>END D8</v>
      </c>
    </row>
    <row r="23" spans="1:22" ht="13.5" customHeight="1">
      <c r="A23" s="79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79"/>
      <c r="L23" s="39">
        <v>0.66666666666666596</v>
      </c>
      <c r="M23" s="19">
        <v>0.69791666666666596</v>
      </c>
      <c r="N23" s="40" t="s">
        <v>30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6</v>
      </c>
      <c r="T23" s="16" t="str">
        <f t="shared" si="9"/>
        <v>Uzmanlık Alan Dersleri (Tüm Gruplar) (Z)</v>
      </c>
      <c r="U23" s="16">
        <f t="shared" si="10"/>
        <v>0</v>
      </c>
      <c r="V23" s="17" t="str">
        <f>IF(VLOOKUP(S23,dersler_lisansutu,5,FALSE)&lt;&gt;0,VLOOKUP(S23,dersler_lisansutu,5,FALSE),"")</f>
        <v/>
      </c>
    </row>
    <row r="24" spans="1:22" ht="13.5" customHeight="1">
      <c r="A24" s="79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79"/>
      <c r="L24" s="39">
        <v>0.70833333333333304</v>
      </c>
      <c r="M24" s="19">
        <v>0.73958333333333304</v>
      </c>
      <c r="N24" s="76" t="s">
        <v>29</v>
      </c>
      <c r="O24" s="41"/>
      <c r="P24" s="42"/>
      <c r="Q24" s="43"/>
      <c r="S24" s="15" t="s">
        <v>9</v>
      </c>
      <c r="T24" s="16" t="str">
        <f t="shared" si="9"/>
        <v>Tez Araştırma Çalışması (Tüm Gruplar)</v>
      </c>
      <c r="U24" s="16">
        <f t="shared" si="10"/>
        <v>0</v>
      </c>
    </row>
    <row r="25" spans="1:22" ht="13.5" customHeight="1">
      <c r="A25" s="79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79"/>
      <c r="L25" s="39">
        <v>0.75</v>
      </c>
      <c r="M25" s="19">
        <v>0.78125</v>
      </c>
      <c r="N25" s="76" t="s">
        <v>31</v>
      </c>
      <c r="O25" s="41"/>
      <c r="P25" s="42"/>
      <c r="Q25" s="43"/>
      <c r="S25" s="15" t="s">
        <v>35</v>
      </c>
      <c r="T25" s="16" t="str">
        <f t="shared" si="9"/>
        <v>Seminer (Tüm Gruplar)</v>
      </c>
      <c r="U25" s="16">
        <f t="shared" si="10"/>
        <v>0</v>
      </c>
    </row>
    <row r="26" spans="1:22" ht="13.5" customHeight="1">
      <c r="A26" s="79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79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29</v>
      </c>
      <c r="T26" s="16" t="str">
        <f t="shared" si="9"/>
        <v>Tez Önerisi (Tüm Gruplar) (Z)</v>
      </c>
      <c r="U26" s="16">
        <f t="shared" si="10"/>
        <v>0</v>
      </c>
      <c r="V26" s="17" t="str">
        <f>IF(VLOOKUP(S26,dersler_lisansutu,5,FALSE)&lt;&gt;0,VLOOKUP(S26,dersler_lisansutu,5,FALSE),"")</f>
        <v/>
      </c>
    </row>
    <row r="27" spans="1:22" ht="13.5" customHeight="1">
      <c r="A27" s="80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80" t="s">
        <v>34</v>
      </c>
      <c r="L27" s="8">
        <v>0.33333333333333331</v>
      </c>
      <c r="M27" s="9">
        <v>0.36458333333333331</v>
      </c>
      <c r="N27" s="74" t="s">
        <v>6</v>
      </c>
      <c r="O27" s="11"/>
      <c r="P27" s="12"/>
      <c r="Q27" s="13"/>
      <c r="S27" s="15" t="s">
        <v>31</v>
      </c>
      <c r="T27" s="16" t="str">
        <f t="shared" si="9"/>
        <v>Tez (Tüm Gruplar) (Z)</v>
      </c>
      <c r="U27" s="16">
        <f t="shared" si="10"/>
        <v>0</v>
      </c>
      <c r="V27" s="17" t="str">
        <f>IF(VLOOKUP(S27,dersler_lisansutu,5,FALSE)&lt;&gt;0,VLOOKUP(S27,dersler_lisansutu,5,FALSE),"")</f>
        <v/>
      </c>
    </row>
    <row r="28" spans="1:22" ht="13.5" customHeight="1">
      <c r="A28" s="79"/>
      <c r="B28" s="18">
        <v>0.375</v>
      </c>
      <c r="C28" s="19">
        <v>0.40625</v>
      </c>
      <c r="D28" s="76" t="s">
        <v>12</v>
      </c>
      <c r="E28" s="20"/>
      <c r="F28" s="21"/>
      <c r="G28" s="22"/>
      <c r="H28" s="22"/>
      <c r="I28" s="22"/>
      <c r="K28" s="79"/>
      <c r="L28" s="18">
        <v>0.375</v>
      </c>
      <c r="M28" s="19">
        <v>0.40625</v>
      </c>
      <c r="N28" s="14"/>
      <c r="O28" s="20"/>
      <c r="P28" s="21"/>
      <c r="Q28" s="22"/>
    </row>
    <row r="29" spans="1:22" ht="13.5" customHeight="1">
      <c r="A29" s="79"/>
      <c r="B29" s="18">
        <v>0.41666666666666702</v>
      </c>
      <c r="C29" s="19">
        <v>0.44791666666666702</v>
      </c>
      <c r="D29" s="7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79"/>
      <c r="L29" s="18">
        <v>0.41666666666666702</v>
      </c>
      <c r="M29" s="19">
        <v>0.44791666666666702</v>
      </c>
      <c r="N29" s="14"/>
      <c r="O29" s="20"/>
      <c r="P29" s="21"/>
      <c r="Q29" s="22"/>
    </row>
    <row r="30" spans="1:22" ht="13.5" customHeight="1">
      <c r="A30" s="79"/>
      <c r="B30" s="18">
        <v>0.45833333333333298</v>
      </c>
      <c r="C30" s="19">
        <v>0.48958333333333298</v>
      </c>
      <c r="D30" s="7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79"/>
      <c r="L30" s="18">
        <v>0.45833333333333298</v>
      </c>
      <c r="M30" s="19">
        <v>0.48958333333333298</v>
      </c>
      <c r="N30" s="14"/>
      <c r="O30" s="20"/>
      <c r="P30" s="21"/>
      <c r="Q30" s="22"/>
    </row>
    <row r="31" spans="1:22" ht="13.5" customHeight="1">
      <c r="A31" s="79"/>
      <c r="B31" s="18">
        <v>0.5</v>
      </c>
      <c r="C31" s="19">
        <v>0.53125</v>
      </c>
      <c r="D31" s="7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79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79"/>
      <c r="B32" s="18">
        <v>0.54166666666666596</v>
      </c>
      <c r="C32" s="19">
        <v>0.57291666666666596</v>
      </c>
      <c r="D32" s="14"/>
      <c r="E32" s="20"/>
      <c r="F32" s="23"/>
      <c r="G32" s="22"/>
      <c r="H32" s="22"/>
      <c r="I32" s="22"/>
      <c r="K32" s="79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17" ht="13.5" customHeight="1">
      <c r="A33" s="79"/>
      <c r="B33" s="18">
        <v>0.58333333333333304</v>
      </c>
      <c r="C33" s="19">
        <v>0.61458333333333304</v>
      </c>
      <c r="D33" s="14" t="s">
        <v>11</v>
      </c>
      <c r="E33" s="20" t="str">
        <f>IF(VLOOKUP(D33,dersler_lisansutu,5,FALSE)&lt;&gt;0,RIGHT(VLOOKUP(D33,dersler_lisansutu,5,FALSE),2),"")</f>
        <v>D7</v>
      </c>
      <c r="F33" s="23" t="s">
        <v>15</v>
      </c>
      <c r="G33" s="14"/>
      <c r="H33" s="20"/>
      <c r="I33" s="20"/>
      <c r="K33" s="79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17" ht="13.5" customHeight="1">
      <c r="A34" s="79"/>
      <c r="B34" s="18">
        <v>0.625</v>
      </c>
      <c r="C34" s="19">
        <v>0.65625</v>
      </c>
      <c r="D34" s="14" t="s">
        <v>11</v>
      </c>
      <c r="E34" s="20" t="str">
        <f>IF(VLOOKUP(D34,dersler_lisansutu,5,FALSE)&lt;&gt;0,RIGHT(VLOOKUP(D34,dersler_lisansutu,5,FALSE),2),"")</f>
        <v>D7</v>
      </c>
      <c r="F34" s="23" t="s">
        <v>15</v>
      </c>
      <c r="G34" s="14"/>
      <c r="H34" s="20"/>
      <c r="I34" s="20"/>
      <c r="K34" s="79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17" ht="13.5" customHeight="1">
      <c r="A35" s="79"/>
      <c r="B35" s="18">
        <v>0.66666666666666596</v>
      </c>
      <c r="C35" s="19">
        <v>0.69791666666666596</v>
      </c>
      <c r="D35" s="14" t="s">
        <v>11</v>
      </c>
      <c r="E35" s="20" t="str">
        <f>IF(VLOOKUP(D35,dersler_lisansutu,5,FALSE)&lt;&gt;0,RIGHT(VLOOKUP(D35,dersler_lisansutu,5,FALSE),2),"")</f>
        <v>D7</v>
      </c>
      <c r="F35" s="23"/>
      <c r="G35" s="14"/>
      <c r="H35" s="20"/>
      <c r="I35" s="22"/>
      <c r="K35" s="79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17" ht="13.5" customHeight="1">
      <c r="A36" s="79"/>
      <c r="B36" s="18">
        <v>0.70833333333333304</v>
      </c>
      <c r="C36" s="19">
        <v>0.73958333333333304</v>
      </c>
      <c r="D36" s="14"/>
      <c r="E36" s="20"/>
      <c r="F36" s="23"/>
      <c r="G36" s="22"/>
      <c r="H36" s="22"/>
      <c r="I36" s="22"/>
      <c r="K36" s="79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17" ht="13.5" customHeight="1">
      <c r="A37" s="79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79"/>
      <c r="L37" s="18">
        <v>0.75</v>
      </c>
      <c r="M37" s="19">
        <v>0.78125</v>
      </c>
      <c r="N37" s="14"/>
      <c r="O37" s="20"/>
      <c r="P37" s="21"/>
      <c r="Q37" s="22"/>
    </row>
    <row r="38" spans="1:17" ht="13.5" customHeight="1">
      <c r="A38" s="79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79"/>
      <c r="L38" s="28">
        <v>0.79166666666666696</v>
      </c>
      <c r="M38" s="29">
        <v>0.82291666666666696</v>
      </c>
      <c r="N38" s="14"/>
      <c r="O38" s="30"/>
      <c r="P38" s="33"/>
      <c r="Q38" s="32"/>
    </row>
    <row r="39" spans="1:17" ht="13.5" customHeight="1">
      <c r="A39" s="78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78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</row>
    <row r="40" spans="1:17" ht="13.5" customHeight="1">
      <c r="A40" s="79"/>
      <c r="B40" s="39">
        <v>0.375</v>
      </c>
      <c r="C40" s="19">
        <v>0.40625</v>
      </c>
      <c r="D40" s="76" t="s">
        <v>12</v>
      </c>
      <c r="E40" s="41"/>
      <c r="F40" s="42"/>
      <c r="G40" s="43"/>
      <c r="H40" s="43"/>
      <c r="I40" s="43"/>
      <c r="K40" s="79"/>
      <c r="L40" s="39">
        <v>0.375</v>
      </c>
      <c r="M40" s="19">
        <v>0.40625</v>
      </c>
      <c r="N40" s="42"/>
      <c r="O40" s="43"/>
      <c r="P40" s="42"/>
      <c r="Q40" s="43"/>
    </row>
    <row r="41" spans="1:17" ht="13.5" customHeight="1">
      <c r="A41" s="79"/>
      <c r="B41" s="39">
        <v>0.41666666666666702</v>
      </c>
      <c r="C41" s="19">
        <v>0.44791666666666702</v>
      </c>
      <c r="D41" s="14"/>
      <c r="E41" s="41"/>
      <c r="F41" s="43"/>
      <c r="G41" s="43"/>
      <c r="H41" s="43"/>
      <c r="I41" s="43"/>
      <c r="K41" s="79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17" ht="13.5" customHeight="1">
      <c r="A42" s="79"/>
      <c r="B42" s="39">
        <v>0.45833333333333298</v>
      </c>
      <c r="C42" s="19">
        <v>0.48958333333333298</v>
      </c>
      <c r="D42" s="14"/>
      <c r="E42" s="41"/>
      <c r="F42" s="43"/>
      <c r="G42" s="43"/>
      <c r="H42" s="43"/>
      <c r="I42" s="43"/>
      <c r="K42" s="79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17" ht="13.5" customHeight="1">
      <c r="A43" s="79"/>
      <c r="B43" s="39">
        <v>0.5</v>
      </c>
      <c r="C43" s="19">
        <v>0.53125</v>
      </c>
      <c r="D43" s="14"/>
      <c r="E43" s="41"/>
      <c r="F43" s="43"/>
      <c r="G43" s="43"/>
      <c r="H43" s="43"/>
      <c r="I43" s="43"/>
      <c r="K43" s="79"/>
      <c r="L43" s="39">
        <v>0.5</v>
      </c>
      <c r="M43" s="19">
        <v>0.53125</v>
      </c>
      <c r="N43" s="54"/>
      <c r="O43" s="41"/>
      <c r="P43" s="42"/>
      <c r="Q43" s="43"/>
    </row>
    <row r="44" spans="1:17" ht="13.5" customHeight="1">
      <c r="A44" s="79"/>
      <c r="B44" s="39">
        <v>0.54166666666666596</v>
      </c>
      <c r="C44" s="19">
        <v>0.57291666666666596</v>
      </c>
      <c r="D44" s="76" t="s">
        <v>14</v>
      </c>
      <c r="E44" s="41"/>
      <c r="F44" s="43"/>
      <c r="G44" s="43"/>
      <c r="H44" s="43"/>
      <c r="I44" s="43"/>
      <c r="K44" s="79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17" ht="13.5" customHeight="1">
      <c r="A45" s="79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79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17" ht="13.5" customHeight="1">
      <c r="A46" s="79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79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17" ht="13.5" customHeight="1">
      <c r="A47" s="79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79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17" ht="13.5" customHeight="1">
      <c r="A48" s="79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79"/>
      <c r="L48" s="39">
        <v>0.70833333333333304</v>
      </c>
      <c r="M48" s="19">
        <v>0.73958333333333304</v>
      </c>
      <c r="N48" s="76" t="s">
        <v>6</v>
      </c>
      <c r="O48" s="41"/>
      <c r="P48" s="42"/>
      <c r="Q48" s="43"/>
    </row>
    <row r="49" spans="1:17" ht="13.5" customHeight="1">
      <c r="A49" s="79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79"/>
      <c r="L49" s="39">
        <v>0.75</v>
      </c>
      <c r="M49" s="19">
        <v>0.78125</v>
      </c>
      <c r="N49" s="76" t="s">
        <v>6</v>
      </c>
      <c r="O49" s="41"/>
      <c r="P49" s="42"/>
      <c r="Q49" s="43"/>
    </row>
    <row r="50" spans="1:17" ht="13.5" customHeight="1">
      <c r="A50" s="79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79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80" t="s">
        <v>37</v>
      </c>
      <c r="B51" s="8">
        <v>0.33333333333333331</v>
      </c>
      <c r="C51" s="9">
        <v>0.36458333333333331</v>
      </c>
      <c r="D51" s="55"/>
      <c r="E51" s="11"/>
      <c r="F51" s="12"/>
      <c r="G51" s="13"/>
      <c r="H51" s="13"/>
      <c r="I51" s="13"/>
      <c r="K51" s="80" t="s">
        <v>37</v>
      </c>
      <c r="L51" s="8">
        <v>0.33333333333333331</v>
      </c>
      <c r="M51" s="9">
        <v>0.36458333333333331</v>
      </c>
      <c r="N51" s="77" t="s">
        <v>35</v>
      </c>
      <c r="O51" s="11"/>
      <c r="P51" s="12"/>
      <c r="Q51" s="13"/>
    </row>
    <row r="52" spans="1:17" ht="13.5" customHeight="1">
      <c r="A52" s="79"/>
      <c r="B52" s="18">
        <v>0.375</v>
      </c>
      <c r="C52" s="19">
        <v>0.40625</v>
      </c>
      <c r="D52" s="56"/>
      <c r="E52" s="20"/>
      <c r="F52" s="21"/>
      <c r="G52" s="22"/>
      <c r="H52" s="22"/>
      <c r="I52" s="22"/>
      <c r="K52" s="79"/>
      <c r="L52" s="18">
        <v>0.375</v>
      </c>
      <c r="M52" s="19">
        <v>0.40625</v>
      </c>
      <c r="N52" s="77" t="s">
        <v>35</v>
      </c>
      <c r="O52" s="20"/>
      <c r="P52" s="21"/>
      <c r="Q52" s="22"/>
    </row>
    <row r="53" spans="1:17" ht="13.5" customHeight="1">
      <c r="A53" s="79"/>
      <c r="B53" s="18">
        <v>0.41666666666666702</v>
      </c>
      <c r="C53" s="19">
        <v>0.44791666666666702</v>
      </c>
      <c r="D53" s="56"/>
      <c r="E53" s="20"/>
      <c r="F53" s="21"/>
      <c r="G53" s="22"/>
      <c r="H53" s="22"/>
      <c r="I53" s="22"/>
      <c r="K53" s="79"/>
      <c r="L53" s="18">
        <v>0.41666666666666702</v>
      </c>
      <c r="M53" s="19">
        <v>0.44791666666666702</v>
      </c>
      <c r="N53" s="77" t="s">
        <v>35</v>
      </c>
      <c r="O53" s="20"/>
      <c r="P53" s="21"/>
      <c r="Q53" s="22"/>
    </row>
    <row r="54" spans="1:17" ht="13.5" customHeight="1">
      <c r="A54" s="79"/>
      <c r="B54" s="18">
        <v>0.45833333333333298</v>
      </c>
      <c r="C54" s="19">
        <v>0.48958333333333298</v>
      </c>
      <c r="D54" s="56"/>
      <c r="E54" s="20"/>
      <c r="F54" s="21"/>
      <c r="G54" s="22"/>
      <c r="H54" s="22"/>
      <c r="I54" s="22"/>
      <c r="K54" s="79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79"/>
      <c r="B55" s="18">
        <v>0.5</v>
      </c>
      <c r="C55" s="19">
        <v>0.53125</v>
      </c>
      <c r="D55" s="56"/>
      <c r="E55" s="20"/>
      <c r="F55" s="21"/>
      <c r="G55" s="22"/>
      <c r="H55" s="22"/>
      <c r="I55" s="22"/>
      <c r="K55" s="79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79"/>
      <c r="B56" s="18">
        <v>0.54166666666666596</v>
      </c>
      <c r="C56" s="19">
        <v>0.57291666666666596</v>
      </c>
      <c r="D56" s="56"/>
      <c r="E56" s="20"/>
      <c r="F56" s="21"/>
      <c r="G56" s="22"/>
      <c r="H56" s="22"/>
      <c r="I56" s="22"/>
      <c r="K56" s="79"/>
      <c r="L56" s="18">
        <v>0.54166666666666596</v>
      </c>
      <c r="M56" s="19">
        <v>0.57291666666666596</v>
      </c>
      <c r="N56" s="56"/>
      <c r="O56" s="20"/>
      <c r="P56" s="21"/>
      <c r="Q56" s="22"/>
    </row>
    <row r="57" spans="1:17" ht="13.5" customHeight="1">
      <c r="A57" s="79"/>
      <c r="B57" s="18">
        <v>0.58333333333333304</v>
      </c>
      <c r="C57" s="19">
        <v>0.61458333333333304</v>
      </c>
      <c r="D57" s="56"/>
      <c r="E57" s="20"/>
      <c r="F57" s="21"/>
      <c r="G57" s="22"/>
      <c r="H57" s="22"/>
      <c r="I57" s="22"/>
      <c r="K57" s="79"/>
      <c r="L57" s="18">
        <v>0.58333333333333304</v>
      </c>
      <c r="M57" s="19">
        <v>0.61458333333333304</v>
      </c>
      <c r="N57" s="14" t="s">
        <v>32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79"/>
      <c r="B58" s="18">
        <v>0.625</v>
      </c>
      <c r="C58" s="19">
        <v>0.65625</v>
      </c>
      <c r="D58" s="74" t="s">
        <v>14</v>
      </c>
      <c r="E58" s="20"/>
      <c r="F58" s="21"/>
      <c r="G58" s="22"/>
      <c r="H58" s="22"/>
      <c r="I58" s="22"/>
      <c r="K58" s="79"/>
      <c r="L58" s="18">
        <v>0.625</v>
      </c>
      <c r="M58" s="19">
        <v>0.65625</v>
      </c>
      <c r="N58" s="14" t="s">
        <v>32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79"/>
      <c r="B59" s="18">
        <v>0.66666666666666596</v>
      </c>
      <c r="C59" s="19">
        <v>0.69791666666666596</v>
      </c>
      <c r="D59" s="74" t="s">
        <v>14</v>
      </c>
      <c r="E59" s="20"/>
      <c r="F59" s="21"/>
      <c r="G59" s="22"/>
      <c r="H59" s="22"/>
      <c r="I59" s="22"/>
      <c r="K59" s="79"/>
      <c r="L59" s="18">
        <v>0.66666666666666596</v>
      </c>
      <c r="M59" s="19">
        <v>0.69791666666666596</v>
      </c>
      <c r="N59" s="14" t="s">
        <v>32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79"/>
      <c r="B60" s="18">
        <v>0.70833333333333304</v>
      </c>
      <c r="C60" s="19">
        <v>0.73958333333333304</v>
      </c>
      <c r="D60" s="74" t="s">
        <v>25</v>
      </c>
      <c r="E60" s="20"/>
      <c r="F60" s="21"/>
      <c r="G60" s="22"/>
      <c r="H60" s="22"/>
      <c r="I60" s="22"/>
      <c r="K60" s="79"/>
      <c r="L60" s="18">
        <v>0.70833333333333304</v>
      </c>
      <c r="M60" s="19">
        <v>0.73958333333333304</v>
      </c>
      <c r="N60" s="56"/>
      <c r="O60" s="20"/>
      <c r="P60" s="21"/>
      <c r="Q60" s="22"/>
    </row>
    <row r="61" spans="1:17" ht="13.5" customHeight="1">
      <c r="A61" s="79"/>
      <c r="B61" s="18">
        <v>0.75</v>
      </c>
      <c r="C61" s="19">
        <v>0.78125</v>
      </c>
      <c r="D61" s="74" t="s">
        <v>25</v>
      </c>
      <c r="E61" s="20"/>
      <c r="F61" s="21"/>
      <c r="G61" s="22"/>
      <c r="H61" s="22"/>
      <c r="I61" s="22"/>
      <c r="K61" s="79"/>
      <c r="L61" s="18">
        <v>0.75</v>
      </c>
      <c r="M61" s="19">
        <v>0.78125</v>
      </c>
      <c r="N61" s="56"/>
      <c r="O61" s="20"/>
      <c r="P61" s="21"/>
      <c r="Q61" s="22"/>
    </row>
    <row r="62" spans="1:17" ht="13.5" customHeight="1">
      <c r="A62" s="79"/>
      <c r="B62" s="28">
        <v>0.79166666666666696</v>
      </c>
      <c r="C62" s="29">
        <v>0.82291666666666696</v>
      </c>
      <c r="D62" s="74" t="s">
        <v>25</v>
      </c>
      <c r="E62" s="30"/>
      <c r="F62" s="33"/>
      <c r="G62" s="32"/>
      <c r="H62" s="32"/>
      <c r="I62" s="32"/>
      <c r="K62" s="79"/>
      <c r="L62" s="28">
        <v>0.79166666666666696</v>
      </c>
      <c r="M62" s="29">
        <v>0.82291666666666696</v>
      </c>
      <c r="N62" s="57"/>
      <c r="O62" s="30"/>
      <c r="P62" s="33"/>
      <c r="Q62" s="32"/>
    </row>
    <row r="63" spans="1:17" ht="13.5" customHeight="1">
      <c r="A63" s="78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78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79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79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79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79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79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79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79"/>
      <c r="B67" s="39">
        <v>0.5</v>
      </c>
      <c r="C67" s="19">
        <v>0.53125</v>
      </c>
      <c r="D67" s="58"/>
      <c r="E67" s="43"/>
      <c r="F67" s="59"/>
      <c r="G67" s="43"/>
      <c r="H67" s="43"/>
      <c r="I67" s="43"/>
      <c r="K67" s="79"/>
      <c r="L67" s="39">
        <v>0.5</v>
      </c>
      <c r="M67" s="19">
        <v>0.53125</v>
      </c>
      <c r="N67" s="58"/>
      <c r="O67" s="43"/>
      <c r="P67" s="59"/>
      <c r="Q67" s="43"/>
    </row>
    <row r="68" spans="1:17" ht="13.5" customHeight="1">
      <c r="A68" s="79"/>
      <c r="B68" s="39">
        <v>0.54166666666666596</v>
      </c>
      <c r="C68" s="19">
        <v>0.57291666666666596</v>
      </c>
      <c r="D68" s="58"/>
      <c r="E68" s="43"/>
      <c r="F68" s="59"/>
      <c r="G68" s="43"/>
      <c r="H68" s="43"/>
      <c r="I68" s="43"/>
      <c r="K68" s="79"/>
      <c r="L68" s="39">
        <v>0.54166666666666596</v>
      </c>
      <c r="M68" s="19">
        <v>0.57291666666666596</v>
      </c>
      <c r="N68" s="58"/>
      <c r="O68" s="43"/>
      <c r="P68" s="59"/>
      <c r="Q68" s="43"/>
    </row>
    <row r="69" spans="1:17" ht="13.5" customHeight="1">
      <c r="A69" s="79"/>
      <c r="B69" s="39">
        <v>0.58333333333333304</v>
      </c>
      <c r="C69" s="19">
        <v>0.61458333333333304</v>
      </c>
      <c r="D69" s="58"/>
      <c r="E69" s="43"/>
      <c r="F69" s="59"/>
      <c r="G69" s="43"/>
      <c r="H69" s="43"/>
      <c r="I69" s="43"/>
      <c r="K69" s="79"/>
      <c r="L69" s="39">
        <v>0.58333333333333304</v>
      </c>
      <c r="M69" s="19">
        <v>0.61458333333333304</v>
      </c>
      <c r="N69" s="58"/>
      <c r="O69" s="43"/>
      <c r="P69" s="59"/>
      <c r="Q69" s="43"/>
    </row>
    <row r="70" spans="1:17" ht="13.5" customHeight="1">
      <c r="A70" s="79"/>
      <c r="B70" s="39">
        <v>0.625</v>
      </c>
      <c r="C70" s="19">
        <v>0.65625</v>
      </c>
      <c r="D70" s="58"/>
      <c r="E70" s="43"/>
      <c r="F70" s="59"/>
      <c r="G70" s="43"/>
      <c r="H70" s="43"/>
      <c r="I70" s="43"/>
      <c r="K70" s="79"/>
      <c r="L70" s="39">
        <v>0.625</v>
      </c>
      <c r="M70" s="19">
        <v>0.65625</v>
      </c>
      <c r="N70" s="58"/>
      <c r="O70" s="43"/>
      <c r="P70" s="59"/>
      <c r="Q70" s="43"/>
    </row>
    <row r="71" spans="1:17" ht="13.5" customHeight="1">
      <c r="A71" s="79"/>
      <c r="B71" s="39">
        <v>0.66666666666666596</v>
      </c>
      <c r="C71" s="19">
        <v>0.69791666666666596</v>
      </c>
      <c r="D71" s="58"/>
      <c r="E71" s="43"/>
      <c r="F71" s="59"/>
      <c r="G71" s="43"/>
      <c r="H71" s="43"/>
      <c r="I71" s="43"/>
      <c r="K71" s="79"/>
      <c r="L71" s="39">
        <v>0.66666666666666596</v>
      </c>
      <c r="M71" s="19">
        <v>0.69791666666666596</v>
      </c>
      <c r="N71" s="58"/>
      <c r="O71" s="43"/>
      <c r="P71" s="59"/>
      <c r="Q71" s="43"/>
    </row>
    <row r="72" spans="1:17" ht="13.5" customHeight="1">
      <c r="A72" s="79"/>
      <c r="B72" s="39">
        <v>0.70833333333333304</v>
      </c>
      <c r="C72" s="19">
        <v>0.73958333333333304</v>
      </c>
      <c r="D72" s="58"/>
      <c r="E72" s="43"/>
      <c r="F72" s="59"/>
      <c r="G72" s="43"/>
      <c r="H72" s="43"/>
      <c r="I72" s="43"/>
      <c r="K72" s="79"/>
      <c r="L72" s="39">
        <v>0.70833333333333304</v>
      </c>
      <c r="M72" s="19">
        <v>0.73958333333333304</v>
      </c>
      <c r="N72" s="58"/>
      <c r="O72" s="43"/>
      <c r="P72" s="59"/>
      <c r="Q72" s="43"/>
    </row>
    <row r="73" spans="1:17" ht="13.5" customHeight="1">
      <c r="A73" s="79"/>
      <c r="B73" s="39">
        <v>0.75</v>
      </c>
      <c r="C73" s="19">
        <v>0.78125</v>
      </c>
      <c r="D73" s="58"/>
      <c r="E73" s="43"/>
      <c r="F73" s="59"/>
      <c r="G73" s="43"/>
      <c r="H73" s="43"/>
      <c r="I73" s="43"/>
      <c r="K73" s="79"/>
      <c r="L73" s="39">
        <v>0.75</v>
      </c>
      <c r="M73" s="19">
        <v>0.78125</v>
      </c>
      <c r="N73" s="58"/>
      <c r="O73" s="43"/>
      <c r="P73" s="59"/>
      <c r="Q73" s="43"/>
    </row>
    <row r="74" spans="1:17" ht="13.5" customHeight="1">
      <c r="A74" s="79"/>
      <c r="B74" s="60">
        <v>0.79166666666666696</v>
      </c>
      <c r="C74" s="61">
        <v>0.82291666666666696</v>
      </c>
      <c r="D74" s="62"/>
      <c r="E74" s="50"/>
      <c r="F74" s="63"/>
      <c r="G74" s="50"/>
      <c r="H74" s="50"/>
      <c r="I74" s="50"/>
      <c r="K74" s="81"/>
      <c r="L74" s="46">
        <v>0.79166666666666696</v>
      </c>
      <c r="M74" s="29">
        <v>0.82291666666666696</v>
      </c>
      <c r="N74" s="64"/>
      <c r="O74" s="50"/>
      <c r="P74" s="63"/>
      <c r="Q74" s="50"/>
    </row>
    <row r="75" spans="1:17" ht="13.5" customHeight="1">
      <c r="A75" s="65"/>
      <c r="B75" s="66"/>
      <c r="C75" s="67"/>
      <c r="D75" s="68"/>
      <c r="E75" s="4"/>
      <c r="F75" s="3"/>
      <c r="G75" s="4"/>
      <c r="H75" s="4"/>
      <c r="I75" s="4"/>
      <c r="K75" s="69"/>
      <c r="L75" s="1"/>
      <c r="M75" s="2"/>
      <c r="N75" s="3"/>
      <c r="O75" s="4"/>
      <c r="P75" s="3"/>
      <c r="Q75" s="4"/>
    </row>
    <row r="76" spans="1:17" ht="13.5" customHeight="1">
      <c r="A76" s="69"/>
      <c r="B76" s="1"/>
      <c r="C76" s="2"/>
      <c r="D76" s="3"/>
      <c r="E76" s="4"/>
      <c r="F76" s="3"/>
      <c r="G76" s="4"/>
      <c r="H76" s="4"/>
      <c r="I76" s="4"/>
      <c r="K76" s="69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N2:Q2"/>
    <mergeCell ref="A3:A14"/>
    <mergeCell ref="K3:K14"/>
    <mergeCell ref="K15:K26"/>
    <mergeCell ref="A15:A26"/>
    <mergeCell ref="D2:I2"/>
    <mergeCell ref="K39:K50"/>
    <mergeCell ref="K51:K62"/>
    <mergeCell ref="K63:K74"/>
    <mergeCell ref="A27:A38"/>
    <mergeCell ref="A39:A50"/>
    <mergeCell ref="A51:A62"/>
    <mergeCell ref="A63:A74"/>
    <mergeCell ref="K27:K38"/>
  </mergeCells>
  <phoneticPr fontId="23" type="noConversion"/>
  <conditionalFormatting sqref="D13:D14">
    <cfRule type="expression" dxfId="199" priority="209" stopIfTrue="1">
      <formula>$F13=1</formula>
    </cfRule>
  </conditionalFormatting>
  <conditionalFormatting sqref="D38">
    <cfRule type="expression" dxfId="198" priority="187" stopIfTrue="1">
      <formula>$F38=1</formula>
    </cfRule>
  </conditionalFormatting>
  <conditionalFormatting sqref="D41:D43 O57:O59 E48:E62 O3:O42 Q3:Q76 F8 F11:F13 E46 G48:I76 E29:E44">
    <cfRule type="containsText" dxfId="197" priority="166" operator="containsText" text="L2">
      <formula>NOT(ISERROR(SEARCH(("L2"),(D3))))</formula>
    </cfRule>
  </conditionalFormatting>
  <conditionalFormatting sqref="E3:E29">
    <cfRule type="containsText" dxfId="196" priority="44" operator="containsText" text="D8">
      <formula>NOT(ISERROR(SEARCH(("D8"),(E3))))</formula>
    </cfRule>
    <cfRule type="containsText" dxfId="195" priority="52" operator="containsText" text="U.">
      <formula>NOT(ISERROR(SEARCH(("U."),(E3))))</formula>
    </cfRule>
    <cfRule type="containsText" dxfId="194" priority="51" operator="containsText" text="D1">
      <formula>NOT(ISERROR(SEARCH(("D1"),(E3))))</formula>
    </cfRule>
    <cfRule type="containsText" dxfId="193" priority="50" operator="containsText" text="D2">
      <formula>NOT(ISERROR(SEARCH(("D2"),(E3))))</formula>
    </cfRule>
    <cfRule type="containsText" dxfId="192" priority="49" operator="containsText" text="D3">
      <formula>NOT(ISERROR(SEARCH(("D3"),(E3))))</formula>
    </cfRule>
    <cfRule type="containsText" dxfId="191" priority="48" operator="containsText" text="D4">
      <formula>NOT(ISERROR(SEARCH(("D4"),(E3))))</formula>
    </cfRule>
    <cfRule type="containsText" dxfId="190" priority="47" operator="containsText" text="D5">
      <formula>NOT(ISERROR(SEARCH(("D5"),(E3))))</formula>
    </cfRule>
    <cfRule type="containsText" dxfId="189" priority="46" operator="containsText" text="D6">
      <formula>NOT(ISERROR(SEARCH(("D6"),(E3))))</formula>
    </cfRule>
    <cfRule type="containsText" dxfId="188" priority="45" operator="containsText" text="D7">
      <formula>NOT(ISERROR(SEARCH(("D7"),(E3))))</formula>
    </cfRule>
    <cfRule type="containsText" dxfId="187" priority="43" operator="containsText" text="L2">
      <formula>NOT(ISERROR(SEARCH(("L2"),(E3))))</formula>
    </cfRule>
  </conditionalFormatting>
  <conditionalFormatting sqref="E13:E14 E45">
    <cfRule type="containsText" dxfId="186" priority="214" operator="containsText" text="D5">
      <formula>NOT(ISERROR(SEARCH(("D5"),(E13))))</formula>
    </cfRule>
    <cfRule type="containsText" dxfId="185" priority="219" operator="containsText" text="U.">
      <formula>NOT(ISERROR(SEARCH(("U."),(E13))))</formula>
    </cfRule>
    <cfRule type="containsText" dxfId="184" priority="218" operator="containsText" text="D1">
      <formula>NOT(ISERROR(SEARCH(("D1"),(E13))))</formula>
    </cfRule>
    <cfRule type="containsText" dxfId="183" priority="217" operator="containsText" text="D2">
      <formula>NOT(ISERROR(SEARCH(("D2"),(E13))))</formula>
    </cfRule>
    <cfRule type="containsText" dxfId="182" priority="216" operator="containsText" text="D3">
      <formula>NOT(ISERROR(SEARCH(("D3"),(E13))))</formula>
    </cfRule>
    <cfRule type="containsText" dxfId="181" priority="215" operator="containsText" text="D4">
      <formula>NOT(ISERROR(SEARCH(("D4"),(E13))))</formula>
    </cfRule>
    <cfRule type="containsText" dxfId="180" priority="213" operator="containsText" text="D6">
      <formula>NOT(ISERROR(SEARCH(("D6"),(E13))))</formula>
    </cfRule>
    <cfRule type="containsText" dxfId="179" priority="212" operator="containsText" text="D7">
      <formula>NOT(ISERROR(SEARCH(("D7"),(E13))))</formula>
    </cfRule>
    <cfRule type="containsText" dxfId="178" priority="211" operator="containsText" text="D8">
      <formula>NOT(ISERROR(SEARCH(("D8"),(E13))))</formula>
    </cfRule>
  </conditionalFormatting>
  <conditionalFormatting sqref="E37:E38">
    <cfRule type="containsText" dxfId="177" priority="191" operator="containsText" text="D6">
      <formula>NOT(ISERROR(SEARCH(("D6"),(E37))))</formula>
    </cfRule>
    <cfRule type="containsText" dxfId="176" priority="197" operator="containsText" text="U.">
      <formula>NOT(ISERROR(SEARCH(("U."),(E37))))</formula>
    </cfRule>
    <cfRule type="containsText" dxfId="175" priority="196" operator="containsText" text="D1">
      <formula>NOT(ISERROR(SEARCH(("D1"),(E37))))</formula>
    </cfRule>
    <cfRule type="containsText" dxfId="174" priority="195" operator="containsText" text="D2">
      <formula>NOT(ISERROR(SEARCH(("D2"),(E37))))</formula>
    </cfRule>
    <cfRule type="containsText" dxfId="173" priority="194" operator="containsText" text="D3">
      <formula>NOT(ISERROR(SEARCH(("D3"),(E37))))</formula>
    </cfRule>
    <cfRule type="containsText" dxfId="172" priority="192" operator="containsText" text="D5">
      <formula>NOT(ISERROR(SEARCH(("D5"),(E37))))</formula>
    </cfRule>
    <cfRule type="containsText" dxfId="171" priority="190" operator="containsText" text="D7">
      <formula>NOT(ISERROR(SEARCH(("D7"),(E37))))</formula>
    </cfRule>
    <cfRule type="containsText" dxfId="170" priority="189" operator="containsText" text="D8">
      <formula>NOT(ISERROR(SEARCH(("D8"),(E37))))</formula>
    </cfRule>
    <cfRule type="containsText" dxfId="169" priority="188" operator="containsText" text="L2">
      <formula>NOT(ISERROR(SEARCH(("L2"),(E37))))</formula>
    </cfRule>
    <cfRule type="containsText" dxfId="168" priority="193" operator="containsText" text="D4">
      <formula>NOT(ISERROR(SEARCH(("D4"),(E37))))</formula>
    </cfRule>
  </conditionalFormatting>
  <conditionalFormatting sqref="E45 E13:E14">
    <cfRule type="containsText" dxfId="167" priority="210" operator="containsText" text="L2">
      <formula>NOT(ISERROR(SEARCH(("L2"),(E13))))</formula>
    </cfRule>
  </conditionalFormatting>
  <conditionalFormatting sqref="E45:E49">
    <cfRule type="containsText" dxfId="166" priority="242" operator="containsText" text="L2">
      <formula>NOT(ISERROR(SEARCH(("L2"),(E45))))</formula>
    </cfRule>
    <cfRule type="containsText" dxfId="165" priority="250" operator="containsText" text="D1">
      <formula>NOT(ISERROR(SEARCH(("D1"),(E45))))</formula>
    </cfRule>
    <cfRule type="containsText" dxfId="164" priority="243" operator="containsText" text="D8">
      <formula>NOT(ISERROR(SEARCH(("D8"),(E45))))</formula>
    </cfRule>
    <cfRule type="containsText" dxfId="163" priority="249" operator="containsText" text="D2">
      <formula>NOT(ISERROR(SEARCH(("D2"),(E45))))</formula>
    </cfRule>
    <cfRule type="containsText" dxfId="162" priority="248" operator="containsText" text="D3">
      <formula>NOT(ISERROR(SEARCH(("D3"),(E45))))</formula>
    </cfRule>
    <cfRule type="containsText" dxfId="161" priority="247" operator="containsText" text="D4">
      <formula>NOT(ISERROR(SEARCH(("D4"),(E45))))</formula>
    </cfRule>
    <cfRule type="containsText" dxfId="160" priority="246" operator="containsText" text="D5">
      <formula>NOT(ISERROR(SEARCH(("D5"),(E45))))</formula>
    </cfRule>
    <cfRule type="containsText" dxfId="159" priority="245" operator="containsText" text="D6">
      <formula>NOT(ISERROR(SEARCH(("D6"),(E45))))</formula>
    </cfRule>
    <cfRule type="containsText" dxfId="158" priority="244" operator="containsText" text="D7">
      <formula>NOT(ISERROR(SEARCH(("D7"),(E45))))</formula>
    </cfRule>
    <cfRule type="containsText" dxfId="157" priority="251" operator="containsText" text="U.">
      <formula>NOT(ISERROR(SEARCH(("U."),(E45))))</formula>
    </cfRule>
  </conditionalFormatting>
  <conditionalFormatting sqref="E58:E76">
    <cfRule type="containsText" dxfId="156" priority="96" operator="containsText" text="D8">
      <formula>NOT(ISERROR(SEARCH(("D8"),(E58))))</formula>
    </cfRule>
    <cfRule type="containsText" dxfId="155" priority="104" operator="containsText" text="U.">
      <formula>NOT(ISERROR(SEARCH(("U."),(E58))))</formula>
    </cfRule>
    <cfRule type="containsText" dxfId="154" priority="103" operator="containsText" text="D1">
      <formula>NOT(ISERROR(SEARCH(("D1"),(E58))))</formula>
    </cfRule>
    <cfRule type="containsText" dxfId="153" priority="102" operator="containsText" text="D2">
      <formula>NOT(ISERROR(SEARCH(("D2"),(E58))))</formula>
    </cfRule>
    <cfRule type="containsText" dxfId="152" priority="101" operator="containsText" text="D3">
      <formula>NOT(ISERROR(SEARCH(("D3"),(E58))))</formula>
    </cfRule>
    <cfRule type="containsText" dxfId="151" priority="100" operator="containsText" text="D4">
      <formula>NOT(ISERROR(SEARCH(("D4"),(E58))))</formula>
    </cfRule>
    <cfRule type="containsText" dxfId="150" priority="99" operator="containsText" text="D5">
      <formula>NOT(ISERROR(SEARCH(("D5"),(E58))))</formula>
    </cfRule>
    <cfRule type="containsText" dxfId="149" priority="98" operator="containsText" text="D6">
      <formula>NOT(ISERROR(SEARCH(("D6"),(E58))))</formula>
    </cfRule>
    <cfRule type="containsText" dxfId="148" priority="97" operator="containsText" text="D7">
      <formula>NOT(ISERROR(SEARCH(("D7"),(E58))))</formula>
    </cfRule>
    <cfRule type="containsText" dxfId="147" priority="95" operator="containsText" text="L2">
      <formula>NOT(ISERROR(SEARCH(("L2"),(E58))))</formula>
    </cfRule>
  </conditionalFormatting>
  <conditionalFormatting sqref="F3:F7 N3:N76 P3:P76 D3:D76">
    <cfRule type="notContainsBlanks" dxfId="146" priority="165">
      <formula>LEN(TRIM(D3))&gt;0</formula>
    </cfRule>
  </conditionalFormatting>
  <conditionalFormatting sqref="F9:F10">
    <cfRule type="notContainsBlanks" dxfId="145" priority="83">
      <formula>LEN(TRIM(F9))&gt;0</formula>
    </cfRule>
  </conditionalFormatting>
  <conditionalFormatting sqref="F14:F40">
    <cfRule type="notContainsBlanks" dxfId="144" priority="21">
      <formula>LEN(TRIM(F14))&gt;0</formula>
    </cfRule>
  </conditionalFormatting>
  <conditionalFormatting sqref="F48:F76">
    <cfRule type="notContainsBlanks" dxfId="143" priority="84">
      <formula>LEN(TRIM(F48))&gt;0</formula>
    </cfRule>
  </conditionalFormatting>
  <conditionalFormatting sqref="G33:G35">
    <cfRule type="notContainsBlanks" dxfId="142" priority="32">
      <formula>LEN(TRIM(G33))&gt;0</formula>
    </cfRule>
  </conditionalFormatting>
  <conditionalFormatting sqref="G3:I32 G36:I40 F41:I47">
    <cfRule type="containsText" dxfId="141" priority="62" operator="containsText" text="U.">
      <formula>NOT(ISERROR(SEARCH(("U."),(F3))))</formula>
    </cfRule>
    <cfRule type="containsText" dxfId="140" priority="53" operator="containsText" text="L2">
      <formula>NOT(ISERROR(SEARCH(("L2"),(F3))))</formula>
    </cfRule>
    <cfRule type="containsText" dxfId="139" priority="54" operator="containsText" text="D8">
      <formula>NOT(ISERROR(SEARCH(("D8"),(F3))))</formula>
    </cfRule>
    <cfRule type="containsText" dxfId="138" priority="55" operator="containsText" text="D7">
      <formula>NOT(ISERROR(SEARCH(("D7"),(F3))))</formula>
    </cfRule>
    <cfRule type="containsText" dxfId="137" priority="56" operator="containsText" text="D6">
      <formula>NOT(ISERROR(SEARCH(("D6"),(F3))))</formula>
    </cfRule>
    <cfRule type="containsText" dxfId="136" priority="57" operator="containsText" text="D5">
      <formula>NOT(ISERROR(SEARCH(("D5"),(F3))))</formula>
    </cfRule>
    <cfRule type="containsText" dxfId="135" priority="58" operator="containsText" text="D4">
      <formula>NOT(ISERROR(SEARCH(("D4"),(F3))))</formula>
    </cfRule>
    <cfRule type="containsText" dxfId="134" priority="59" operator="containsText" text="D3">
      <formula>NOT(ISERROR(SEARCH(("D3"),(F3))))</formula>
    </cfRule>
    <cfRule type="containsText" dxfId="133" priority="60" operator="containsText" text="D2">
      <formula>NOT(ISERROR(SEARCH(("D2"),(F3))))</formula>
    </cfRule>
    <cfRule type="containsText" dxfId="132" priority="61" operator="containsText" text="D1">
      <formula>NOT(ISERROR(SEARCH(("D1"),(F3))))</formula>
    </cfRule>
  </conditionalFormatting>
  <conditionalFormatting sqref="H33:I35">
    <cfRule type="containsText" dxfId="131" priority="39" operator="containsText" text="D3">
      <formula>NOT(ISERROR(SEARCH(("D3"),(H33))))</formula>
    </cfRule>
    <cfRule type="containsText" dxfId="130" priority="38" operator="containsText" text="D4">
      <formula>NOT(ISERROR(SEARCH(("D4"),(H33))))</formula>
    </cfRule>
    <cfRule type="containsText" dxfId="129" priority="42" operator="containsText" text="U.">
      <formula>NOT(ISERROR(SEARCH(("U."),(H33))))</formula>
    </cfRule>
    <cfRule type="containsText" dxfId="128" priority="34" operator="containsText" text="D8">
      <formula>NOT(ISERROR(SEARCH(("D8"),(H33))))</formula>
    </cfRule>
    <cfRule type="containsText" dxfId="127" priority="35" operator="containsText" text="D7">
      <formula>NOT(ISERROR(SEARCH(("D7"),(H33))))</formula>
    </cfRule>
    <cfRule type="containsText" dxfId="126" priority="41" operator="containsText" text="D1">
      <formula>NOT(ISERROR(SEARCH(("D1"),(H33))))</formula>
    </cfRule>
    <cfRule type="containsText" dxfId="125" priority="36" operator="containsText" text="D6">
      <formula>NOT(ISERROR(SEARCH(("D6"),(H33))))</formula>
    </cfRule>
    <cfRule type="containsText" dxfId="124" priority="37" operator="containsText" text="D5">
      <formula>NOT(ISERROR(SEARCH(("D5"),(H33))))</formula>
    </cfRule>
    <cfRule type="containsText" dxfId="123" priority="40" operator="containsText" text="D2">
      <formula>NOT(ISERROR(SEARCH(("D2"),(H33))))</formula>
    </cfRule>
    <cfRule type="containsText" dxfId="122" priority="33" operator="containsText" text="L2">
      <formula>NOT(ISERROR(SEARCH(("L2"),(H33))))</formula>
    </cfRule>
  </conditionalFormatting>
  <conditionalFormatting sqref="I32:I34 Q33:Q34">
    <cfRule type="containsText" dxfId="121" priority="235" operator="containsText" text="D6">
      <formula>NOT(ISERROR(SEARCH(("D6"),(I32))))</formula>
    </cfRule>
    <cfRule type="containsText" dxfId="120" priority="234" operator="containsText" text="D7">
      <formula>NOT(ISERROR(SEARCH(("D7"),(I32))))</formula>
    </cfRule>
    <cfRule type="containsText" dxfId="119" priority="233" operator="containsText" text="D8">
      <formula>NOT(ISERROR(SEARCH(("D8"),(I32))))</formula>
    </cfRule>
    <cfRule type="containsText" dxfId="118" priority="236" operator="containsText" text="D5">
      <formula>NOT(ISERROR(SEARCH(("D5"),(I32))))</formula>
    </cfRule>
    <cfRule type="containsText" dxfId="117" priority="237" operator="containsText" text="D4">
      <formula>NOT(ISERROR(SEARCH(("D4"),(I32))))</formula>
    </cfRule>
    <cfRule type="containsText" dxfId="116" priority="238" operator="containsText" text="D3">
      <formula>NOT(ISERROR(SEARCH(("D3"),(I32))))</formula>
    </cfRule>
    <cfRule type="containsText" dxfId="115" priority="239" operator="containsText" text="D2">
      <formula>NOT(ISERROR(SEARCH(("D2"),(I32))))</formula>
    </cfRule>
    <cfRule type="containsText" dxfId="114" priority="240" operator="containsText" text="D1">
      <formula>NOT(ISERROR(SEARCH(("D1"),(I32))))</formula>
    </cfRule>
    <cfRule type="containsText" dxfId="113" priority="241" operator="containsText" text="U.">
      <formula>NOT(ISERROR(SEARCH(("U."),(I32))))</formula>
    </cfRule>
  </conditionalFormatting>
  <conditionalFormatting sqref="N13:N14">
    <cfRule type="expression" dxfId="112" priority="286" stopIfTrue="1">
      <formula>$F13=1</formula>
    </cfRule>
  </conditionalFormatting>
  <conditionalFormatting sqref="N38">
    <cfRule type="expression" dxfId="111" priority="264" stopIfTrue="1">
      <formula>$F38=1</formula>
    </cfRule>
  </conditionalFormatting>
  <conditionalFormatting sqref="N62">
    <cfRule type="expression" dxfId="110" priority="298" stopIfTrue="1">
      <formula>$F62=1</formula>
    </cfRule>
  </conditionalFormatting>
  <conditionalFormatting sqref="O3:O42 Q3:Q76 F8 F11:F13 D41:D43 E46 E48:E62 G48:I76 O57:O59 E29:E44">
    <cfRule type="containsText" dxfId="109" priority="167" operator="containsText" text="D8">
      <formula>NOT(ISERROR(SEARCH(("D8"),(D3))))</formula>
    </cfRule>
    <cfRule type="containsText" dxfId="108" priority="168" operator="containsText" text="D7">
      <formula>NOT(ISERROR(SEARCH(("D7"),(D3))))</formula>
    </cfRule>
    <cfRule type="containsText" dxfId="107" priority="169" operator="containsText" text="D6">
      <formula>NOT(ISERROR(SEARCH(("D6"),(D3))))</formula>
    </cfRule>
    <cfRule type="containsText" dxfId="106" priority="170" operator="containsText" text="D5">
      <formula>NOT(ISERROR(SEARCH(("D5"),(D3))))</formula>
    </cfRule>
    <cfRule type="containsText" dxfId="105" priority="171" operator="containsText" text="D4">
      <formula>NOT(ISERROR(SEARCH(("D4"),(D3))))</formula>
    </cfRule>
    <cfRule type="containsText" dxfId="104" priority="172" operator="containsText" text="D3">
      <formula>NOT(ISERROR(SEARCH(("D3"),(D3))))</formula>
    </cfRule>
    <cfRule type="containsText" dxfId="103" priority="173" operator="containsText" text="D2">
      <formula>NOT(ISERROR(SEARCH(("D2"),(D3))))</formula>
    </cfRule>
    <cfRule type="containsText" dxfId="102" priority="175" operator="containsText" text="U.">
      <formula>NOT(ISERROR(SEARCH(("U."),(D3))))</formula>
    </cfRule>
    <cfRule type="containsText" dxfId="101" priority="174" operator="containsText" text="D1">
      <formula>NOT(ISERROR(SEARCH(("D1"),(D3))))</formula>
    </cfRule>
  </conditionalFormatting>
  <conditionalFormatting sqref="O13:O14">
    <cfRule type="containsText" dxfId="100" priority="289" operator="containsText" text="D7">
      <formula>NOT(ISERROR(SEARCH(("D7"),(O13))))</formula>
    </cfRule>
    <cfRule type="containsText" dxfId="99" priority="291" operator="containsText" text="D5">
      <formula>NOT(ISERROR(SEARCH(("D5"),(O13))))</formula>
    </cfRule>
    <cfRule type="containsText" dxfId="98" priority="288" operator="containsText" text="D8">
      <formula>NOT(ISERROR(SEARCH(("D8"),(O13))))</formula>
    </cfRule>
    <cfRule type="containsText" dxfId="97" priority="287" operator="containsText" text="L2">
      <formula>NOT(ISERROR(SEARCH(("L2"),(O13))))</formula>
    </cfRule>
    <cfRule type="containsText" dxfId="96" priority="296" operator="containsText" text="U.">
      <formula>NOT(ISERROR(SEARCH(("U."),(O13))))</formula>
    </cfRule>
    <cfRule type="containsText" dxfId="95" priority="295" operator="containsText" text="D1">
      <formula>NOT(ISERROR(SEARCH(("D1"),(O13))))</formula>
    </cfRule>
    <cfRule type="containsText" dxfId="94" priority="294" operator="containsText" text="D2">
      <formula>NOT(ISERROR(SEARCH(("D2"),(O13))))</formula>
    </cfRule>
    <cfRule type="containsText" dxfId="93" priority="293" operator="containsText" text="D3">
      <formula>NOT(ISERROR(SEARCH(("D3"),(O13))))</formula>
    </cfRule>
    <cfRule type="containsText" dxfId="92" priority="292" operator="containsText" text="D4">
      <formula>NOT(ISERROR(SEARCH(("D4"),(O13))))</formula>
    </cfRule>
    <cfRule type="containsText" dxfId="91" priority="290" operator="containsText" text="D6">
      <formula>NOT(ISERROR(SEARCH(("D6"),(O13))))</formula>
    </cfRule>
  </conditionalFormatting>
  <conditionalFormatting sqref="O37:O38">
    <cfRule type="containsText" dxfId="90" priority="266" operator="containsText" text="D8">
      <formula>NOT(ISERROR(SEARCH(("D8"),(O37))))</formula>
    </cfRule>
    <cfRule type="containsText" dxfId="89" priority="273" operator="containsText" text="D1">
      <formula>NOT(ISERROR(SEARCH(("D1"),(O37))))</formula>
    </cfRule>
    <cfRule type="containsText" dxfId="88" priority="272" operator="containsText" text="D2">
      <formula>NOT(ISERROR(SEARCH(("D2"),(O37))))</formula>
    </cfRule>
    <cfRule type="containsText" dxfId="87" priority="271" operator="containsText" text="D3">
      <formula>NOT(ISERROR(SEARCH(("D3"),(O37))))</formula>
    </cfRule>
    <cfRule type="containsText" dxfId="86" priority="270" operator="containsText" text="D4">
      <formula>NOT(ISERROR(SEARCH(("D4"),(O37))))</formula>
    </cfRule>
    <cfRule type="containsText" dxfId="85" priority="269" operator="containsText" text="D5">
      <formula>NOT(ISERROR(SEARCH(("D5"),(O37))))</formula>
    </cfRule>
    <cfRule type="containsText" dxfId="84" priority="274" operator="containsText" text="U.">
      <formula>NOT(ISERROR(SEARCH(("U."),(O37))))</formula>
    </cfRule>
    <cfRule type="containsText" dxfId="83" priority="265" operator="containsText" text="L2">
      <formula>NOT(ISERROR(SEARCH(("L2"),(O37))))</formula>
    </cfRule>
    <cfRule type="containsText" dxfId="82" priority="268" operator="containsText" text="D6">
      <formula>NOT(ISERROR(SEARCH(("D6"),(O37))))</formula>
    </cfRule>
    <cfRule type="containsText" dxfId="81" priority="267" operator="containsText" text="D7">
      <formula>NOT(ISERROR(SEARCH(("D7"),(O37))))</formula>
    </cfRule>
  </conditionalFormatting>
  <conditionalFormatting sqref="O43:O45">
    <cfRule type="containsText" dxfId="80" priority="275" operator="containsText" text="L2">
      <formula>NOT(ISERROR(SEARCH(("L2"),(O43))))</formula>
    </cfRule>
    <cfRule type="containsText" dxfId="79" priority="276" operator="containsText" text="D8">
      <formula>NOT(ISERROR(SEARCH(("D8"),(O43))))</formula>
    </cfRule>
    <cfRule type="containsText" dxfId="78" priority="277" operator="containsText" text="D7">
      <formula>NOT(ISERROR(SEARCH(("D7"),(O43))))</formula>
    </cfRule>
    <cfRule type="containsText" dxfId="77" priority="278" operator="containsText" text="D6">
      <formula>NOT(ISERROR(SEARCH(("D6"),(O43))))</formula>
    </cfRule>
    <cfRule type="containsText" dxfId="76" priority="279" operator="containsText" text="D5">
      <formula>NOT(ISERROR(SEARCH(("D5"),(O43))))</formula>
    </cfRule>
    <cfRule type="containsText" dxfId="75" priority="280" operator="containsText" text="D4">
      <formula>NOT(ISERROR(SEARCH(("D4"),(O43))))</formula>
    </cfRule>
    <cfRule type="containsText" dxfId="74" priority="281" operator="containsText" text="D3">
      <formula>NOT(ISERROR(SEARCH(("D3"),(O43))))</formula>
    </cfRule>
    <cfRule type="containsText" dxfId="73" priority="282" operator="containsText" text="D2">
      <formula>NOT(ISERROR(SEARCH(("D2"),(O43))))</formula>
    </cfRule>
    <cfRule type="containsText" dxfId="72" priority="283" operator="containsText" text="D1">
      <formula>NOT(ISERROR(SEARCH(("D1"),(O43))))</formula>
    </cfRule>
    <cfRule type="containsText" dxfId="71" priority="284" operator="containsText" text="U.">
      <formula>NOT(ISERROR(SEARCH(("U."),(O43))))</formula>
    </cfRule>
  </conditionalFormatting>
  <conditionalFormatting sqref="O44:O76">
    <cfRule type="containsText" dxfId="70" priority="255" operator="containsText" text="D7">
      <formula>NOT(ISERROR(SEARCH(("D7"),(O44))))</formula>
    </cfRule>
    <cfRule type="containsText" dxfId="69" priority="256" operator="containsText" text="D6">
      <formula>NOT(ISERROR(SEARCH(("D6"),(O44))))</formula>
    </cfRule>
    <cfRule type="containsText" dxfId="68" priority="257" operator="containsText" text="D5">
      <formula>NOT(ISERROR(SEARCH(("D5"),(O44))))</formula>
    </cfRule>
    <cfRule type="containsText" dxfId="67" priority="258" operator="containsText" text="D4">
      <formula>NOT(ISERROR(SEARCH(("D4"),(O44))))</formula>
    </cfRule>
    <cfRule type="containsText" dxfId="66" priority="259" operator="containsText" text="D3">
      <formula>NOT(ISERROR(SEARCH(("D3"),(O44))))</formula>
    </cfRule>
    <cfRule type="containsText" dxfId="65" priority="260" operator="containsText" text="D2">
      <formula>NOT(ISERROR(SEARCH(("D2"),(O44))))</formula>
    </cfRule>
    <cfRule type="containsText" dxfId="64" priority="261" operator="containsText" text="D1">
      <formula>NOT(ISERROR(SEARCH(("D1"),(O44))))</formula>
    </cfRule>
    <cfRule type="containsText" dxfId="63" priority="262" operator="containsText" text="U.">
      <formula>NOT(ISERROR(SEARCH(("U."),(O44))))</formula>
    </cfRule>
    <cfRule type="containsText" dxfId="62" priority="253" operator="containsText" text="L2">
      <formula>NOT(ISERROR(SEARCH(("L2"),(O44))))</formula>
    </cfRule>
    <cfRule type="containsText" dxfId="61" priority="254" operator="containsText" text="D8">
      <formula>NOT(ISERROR(SEARCH(("D8"),(O44))))</formula>
    </cfRule>
  </conditionalFormatting>
  <conditionalFormatting sqref="O45:O49">
    <cfRule type="containsText" dxfId="60" priority="318" operator="containsText" text="U.">
      <formula>NOT(ISERROR(SEARCH(("U."),(O45))))</formula>
    </cfRule>
    <cfRule type="containsText" dxfId="59" priority="317" operator="containsText" text="D1">
      <formula>NOT(ISERROR(SEARCH(("D1"),(O45))))</formula>
    </cfRule>
    <cfRule type="containsText" dxfId="58" priority="315" operator="containsText" text="D3">
      <formula>NOT(ISERROR(SEARCH(("D3"),(O45))))</formula>
    </cfRule>
    <cfRule type="containsText" dxfId="57" priority="314" operator="containsText" text="D4">
      <formula>NOT(ISERROR(SEARCH(("D4"),(O45))))</formula>
    </cfRule>
    <cfRule type="containsText" dxfId="56" priority="313" operator="containsText" text="D5">
      <formula>NOT(ISERROR(SEARCH(("D5"),(O45))))</formula>
    </cfRule>
    <cfRule type="containsText" dxfId="55" priority="312" operator="containsText" text="D6">
      <formula>NOT(ISERROR(SEARCH(("D6"),(O45))))</formula>
    </cfRule>
    <cfRule type="containsText" dxfId="54" priority="311" operator="containsText" text="D7">
      <formula>NOT(ISERROR(SEARCH(("D7"),(O45))))</formula>
    </cfRule>
    <cfRule type="containsText" dxfId="53" priority="310" operator="containsText" text="D8">
      <formula>NOT(ISERROR(SEARCH(("D8"),(O45))))</formula>
    </cfRule>
    <cfRule type="containsText" dxfId="52" priority="309" operator="containsText" text="L2">
      <formula>NOT(ISERROR(SEARCH(("L2"),(O45))))</formula>
    </cfRule>
    <cfRule type="containsText" dxfId="51" priority="316" operator="containsText" text="D2">
      <formula>NOT(ISERROR(SEARCH(("D2"),(O45))))</formula>
    </cfRule>
  </conditionalFormatting>
  <conditionalFormatting sqref="O57">
    <cfRule type="containsText" dxfId="50" priority="162" operator="containsText" text="D2">
      <formula>NOT(ISERROR(SEARCH(("D2"),(O57))))</formula>
    </cfRule>
    <cfRule type="containsText" dxfId="49" priority="155" operator="containsText" text="L2">
      <formula>NOT(ISERROR(SEARCH(("L2"),(O57))))</formula>
    </cfRule>
    <cfRule type="containsText" dxfId="48" priority="156" operator="containsText" text="D8">
      <formula>NOT(ISERROR(SEARCH(("D8"),(O57))))</formula>
    </cfRule>
    <cfRule type="containsText" dxfId="47" priority="157" operator="containsText" text="D7">
      <formula>NOT(ISERROR(SEARCH(("D7"),(O57))))</formula>
    </cfRule>
    <cfRule type="containsText" dxfId="46" priority="158" operator="containsText" text="D6">
      <formula>NOT(ISERROR(SEARCH(("D6"),(O57))))</formula>
    </cfRule>
    <cfRule type="containsText" dxfId="45" priority="159" operator="containsText" text="D5">
      <formula>NOT(ISERROR(SEARCH(("D5"),(O57))))</formula>
    </cfRule>
    <cfRule type="containsText" dxfId="44" priority="160" operator="containsText" text="D4">
      <formula>NOT(ISERROR(SEARCH(("D4"),(O57))))</formula>
    </cfRule>
    <cfRule type="containsText" dxfId="43" priority="161" operator="containsText" text="D3">
      <formula>NOT(ISERROR(SEARCH(("D3"),(O57))))</formula>
    </cfRule>
    <cfRule type="containsText" dxfId="42" priority="164" operator="containsText" text="U.">
      <formula>NOT(ISERROR(SEARCH(("U."),(O57))))</formula>
    </cfRule>
    <cfRule type="containsText" dxfId="41" priority="163" operator="containsText" text="D1">
      <formula>NOT(ISERROR(SEARCH(("D1"),(O57))))</formula>
    </cfRule>
  </conditionalFormatting>
  <conditionalFormatting sqref="O57:O58">
    <cfRule type="containsText" dxfId="40" priority="141" operator="containsText" text="D3">
      <formula>NOT(ISERROR(SEARCH(("D3"),(O57))))</formula>
    </cfRule>
    <cfRule type="containsText" dxfId="39" priority="142" operator="containsText" text="D2">
      <formula>NOT(ISERROR(SEARCH(("D2"),(O57))))</formula>
    </cfRule>
    <cfRule type="containsText" dxfId="38" priority="135" operator="containsText" text="L2">
      <formula>NOT(ISERROR(SEARCH(("L2"),(O57))))</formula>
    </cfRule>
    <cfRule type="containsText" dxfId="37" priority="136" operator="containsText" text="D8">
      <formula>NOT(ISERROR(SEARCH(("D8"),(O57))))</formula>
    </cfRule>
    <cfRule type="containsText" dxfId="36" priority="137" operator="containsText" text="D7">
      <formula>NOT(ISERROR(SEARCH(("D7"),(O57))))</formula>
    </cfRule>
    <cfRule type="containsText" dxfId="35" priority="138" operator="containsText" text="D6">
      <formula>NOT(ISERROR(SEARCH(("D6"),(O57))))</formula>
    </cfRule>
    <cfRule type="containsText" dxfId="34" priority="139" operator="containsText" text="D5">
      <formula>NOT(ISERROR(SEARCH(("D5"),(O57))))</formula>
    </cfRule>
    <cfRule type="containsText" dxfId="33" priority="140" operator="containsText" text="D4">
      <formula>NOT(ISERROR(SEARCH(("D4"),(O57))))</formula>
    </cfRule>
    <cfRule type="containsText" dxfId="32" priority="144" operator="containsText" text="U.">
      <formula>NOT(ISERROR(SEARCH(("U."),(O57))))</formula>
    </cfRule>
    <cfRule type="containsText" dxfId="31" priority="143" operator="containsText" text="D1">
      <formula>NOT(ISERROR(SEARCH(("D1"),(O57))))</formula>
    </cfRule>
  </conditionalFormatting>
  <conditionalFormatting sqref="O58:O59">
    <cfRule type="containsText" dxfId="30" priority="119" operator="containsText" text="D5">
      <formula>NOT(ISERROR(SEARCH(("D5"),(O58))))</formula>
    </cfRule>
    <cfRule type="containsText" dxfId="29" priority="115" operator="containsText" text="L2">
      <formula>NOT(ISERROR(SEARCH(("L2"),(O58))))</formula>
    </cfRule>
    <cfRule type="containsText" dxfId="28" priority="116" operator="containsText" text="D8">
      <formula>NOT(ISERROR(SEARCH(("D8"),(O58))))</formula>
    </cfRule>
    <cfRule type="containsText" dxfId="27" priority="117" operator="containsText" text="D7">
      <formula>NOT(ISERROR(SEARCH(("D7"),(O58))))</formula>
    </cfRule>
    <cfRule type="containsText" dxfId="26" priority="124" operator="containsText" text="U.">
      <formula>NOT(ISERROR(SEARCH(("U."),(O58))))</formula>
    </cfRule>
    <cfRule type="containsText" dxfId="25" priority="123" operator="containsText" text="D1">
      <formula>NOT(ISERROR(SEARCH(("D1"),(O58))))</formula>
    </cfRule>
    <cfRule type="containsText" dxfId="24" priority="122" operator="containsText" text="D2">
      <formula>NOT(ISERROR(SEARCH(("D2"),(O58))))</formula>
    </cfRule>
    <cfRule type="containsText" dxfId="23" priority="118" operator="containsText" text="D6">
      <formula>NOT(ISERROR(SEARCH(("D6"),(O58))))</formula>
    </cfRule>
    <cfRule type="containsText" dxfId="22" priority="120" operator="containsText" text="D4">
      <formula>NOT(ISERROR(SEARCH(("D4"),(O58))))</formula>
    </cfRule>
    <cfRule type="containsText" dxfId="21" priority="121" operator="containsText" text="D3">
      <formula>NOT(ISERROR(SEARCH(("D3"),(O58))))</formula>
    </cfRule>
  </conditionalFormatting>
  <conditionalFormatting sqref="O59">
    <cfRule type="containsText" dxfId="20" priority="110" operator="containsText" text="D4">
      <formula>NOT(ISERROR(SEARCH(("D4"),(O59))))</formula>
    </cfRule>
    <cfRule type="containsText" dxfId="19" priority="112" operator="containsText" text="D2">
      <formula>NOT(ISERROR(SEARCH(("D2"),(O59))))</formula>
    </cfRule>
    <cfRule type="containsText" dxfId="18" priority="113" operator="containsText" text="D1">
      <formula>NOT(ISERROR(SEARCH(("D1"),(O59))))</formula>
    </cfRule>
    <cfRule type="containsText" dxfId="17" priority="114" operator="containsText" text="U.">
      <formula>NOT(ISERROR(SEARCH(("U."),(O59))))</formula>
    </cfRule>
    <cfRule type="containsText" dxfId="16" priority="105" operator="containsText" text="L2">
      <formula>NOT(ISERROR(SEARCH(("L2"),(O59))))</formula>
    </cfRule>
    <cfRule type="containsText" dxfId="15" priority="106" operator="containsText" text="D8">
      <formula>NOT(ISERROR(SEARCH(("D8"),(O59))))</formula>
    </cfRule>
    <cfRule type="containsText" dxfId="14" priority="111" operator="containsText" text="D3">
      <formula>NOT(ISERROR(SEARCH(("D3"),(O59))))</formula>
    </cfRule>
    <cfRule type="containsText" dxfId="13" priority="107" operator="containsText" text="D7">
      <formula>NOT(ISERROR(SEARCH(("D7"),(O59))))</formula>
    </cfRule>
    <cfRule type="containsText" dxfId="12" priority="108" operator="containsText" text="D6">
      <formula>NOT(ISERROR(SEARCH(("D6"),(O59))))</formula>
    </cfRule>
    <cfRule type="containsText" dxfId="11" priority="109" operator="containsText" text="D5">
      <formula>NOT(ISERROR(SEARCH(("D5"),(O59))))</formula>
    </cfRule>
  </conditionalFormatting>
  <conditionalFormatting sqref="O61:O62">
    <cfRule type="containsText" dxfId="10" priority="304" operator="containsText" text="D4">
      <formula>NOT(ISERROR(SEARCH(("D4"),(O61))))</formula>
    </cfRule>
    <cfRule type="containsText" dxfId="9" priority="308" operator="containsText" text="U.">
      <formula>NOT(ISERROR(SEARCH(("U."),(O61))))</formula>
    </cfRule>
    <cfRule type="containsText" dxfId="8" priority="307" operator="containsText" text="D1">
      <formula>NOT(ISERROR(SEARCH(("D1"),(O61))))</formula>
    </cfRule>
    <cfRule type="containsText" dxfId="7" priority="306" operator="containsText" text="D2">
      <formula>NOT(ISERROR(SEARCH(("D2"),(O61))))</formula>
    </cfRule>
    <cfRule type="containsText" dxfId="6" priority="305" operator="containsText" text="D3">
      <formula>NOT(ISERROR(SEARCH(("D3"),(O61))))</formula>
    </cfRule>
    <cfRule type="containsText" dxfId="5" priority="303" operator="containsText" text="D5">
      <formula>NOT(ISERROR(SEARCH(("D5"),(O61))))</formula>
    </cfRule>
    <cfRule type="containsText" dxfId="4" priority="302" operator="containsText" text="D6">
      <formula>NOT(ISERROR(SEARCH(("D6"),(O61))))</formula>
    </cfRule>
    <cfRule type="containsText" dxfId="3" priority="301" operator="containsText" text="D7">
      <formula>NOT(ISERROR(SEARCH(("D7"),(O61))))</formula>
    </cfRule>
    <cfRule type="containsText" dxfId="2" priority="300" operator="containsText" text="D8">
      <formula>NOT(ISERROR(SEARCH(("D8"),(O61))))</formula>
    </cfRule>
    <cfRule type="containsText" dxfId="1" priority="299" operator="containsText" text="L2">
      <formula>NOT(ISERROR(SEARCH(("L2"),(O61))))</formula>
    </cfRule>
  </conditionalFormatting>
  <conditionalFormatting sqref="Q33:Q34 I32:I34">
    <cfRule type="containsText" dxfId="0" priority="232" operator="containsText" text="L2">
      <formula>NOT(ISERROR(SEARCH(("L2"),(I32))))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zoomScale="220" zoomScaleNormal="220" workbookViewId="0">
      <selection activeCell="A10" sqref="A10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7" ht="12.75" customHeight="1">
      <c r="A1" s="70" t="s">
        <v>39</v>
      </c>
      <c r="B1" s="70" t="s">
        <v>40</v>
      </c>
      <c r="C1" s="70" t="s">
        <v>3</v>
      </c>
      <c r="D1" s="70"/>
      <c r="E1" s="70" t="s">
        <v>4</v>
      </c>
      <c r="F1" s="70" t="s">
        <v>41</v>
      </c>
      <c r="G1" s="70" t="s">
        <v>42</v>
      </c>
    </row>
    <row r="2" spans="1:7" ht="12.75" customHeight="1">
      <c r="A2" s="15" t="s">
        <v>8</v>
      </c>
      <c r="B2" s="15" t="s">
        <v>43</v>
      </c>
      <c r="C2" s="15" t="str">
        <f t="shared" ref="C2" ca="1" si="0">VLOOKUP(A2,dersler_lisansutu,3,FALSE)</f>
        <v>Dr. Öğr. Üyesi Emine AKYOL ÖZER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91</v>
      </c>
      <c r="B8" s="15" t="s">
        <v>80</v>
      </c>
      <c r="C8" s="15" t="s">
        <v>83</v>
      </c>
      <c r="D8" s="15"/>
      <c r="E8" s="15" t="s">
        <v>92</v>
      </c>
      <c r="F8" s="15"/>
      <c r="G8" s="15"/>
    </row>
    <row r="9" spans="1:7" ht="12.75" customHeight="1">
      <c r="A9" s="15" t="s">
        <v>90</v>
      </c>
      <c r="B9" s="15" t="s">
        <v>81</v>
      </c>
      <c r="C9" s="15" t="s">
        <v>84</v>
      </c>
      <c r="D9" s="15"/>
      <c r="E9" s="15" t="s">
        <v>44</v>
      </c>
      <c r="F9" s="15"/>
      <c r="G9" s="15"/>
    </row>
    <row r="10" spans="1:7" ht="12.75" customHeight="1">
      <c r="A10" s="73" t="s">
        <v>89</v>
      </c>
      <c r="B10" s="15" t="s">
        <v>82</v>
      </c>
      <c r="C10" s="15" t="s">
        <v>85</v>
      </c>
      <c r="D10" s="15"/>
      <c r="E10" s="15" t="s">
        <v>44</v>
      </c>
      <c r="F10" s="15"/>
      <c r="G10" s="15"/>
    </row>
    <row r="11" spans="1:7" ht="12.75" customHeight="1">
      <c r="A11" s="73" t="s">
        <v>93</v>
      </c>
      <c r="B11" s="15" t="s">
        <v>94</v>
      </c>
      <c r="C11" s="15" t="s">
        <v>86</v>
      </c>
      <c r="D11" s="15"/>
      <c r="E11" s="15" t="s">
        <v>62</v>
      </c>
      <c r="F11" s="15"/>
      <c r="G11" s="15"/>
    </row>
    <row r="12" spans="1:7" ht="12.75" customHeight="1">
      <c r="A12" s="15" t="s">
        <v>14</v>
      </c>
      <c r="B12" s="15" t="s">
        <v>55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20</v>
      </c>
      <c r="B13" s="15" t="s">
        <v>57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12</v>
      </c>
      <c r="B14" s="15" t="s">
        <v>58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17</v>
      </c>
      <c r="B15" s="15" t="s">
        <v>59</v>
      </c>
      <c r="C15" s="15" t="s">
        <v>56</v>
      </c>
      <c r="D15" s="15"/>
      <c r="E15" s="15" t="s">
        <v>44</v>
      </c>
      <c r="F15" s="15" t="s">
        <v>45</v>
      </c>
      <c r="G15" s="15">
        <v>2</v>
      </c>
    </row>
    <row r="16" spans="1:7" ht="12.75" customHeight="1">
      <c r="A16" s="15" t="s">
        <v>28</v>
      </c>
      <c r="B16" s="15" t="s">
        <v>60</v>
      </c>
      <c r="C16" s="15" t="s">
        <v>61</v>
      </c>
      <c r="D16" s="15"/>
      <c r="E16" s="15" t="s">
        <v>62</v>
      </c>
      <c r="F16" s="15" t="s">
        <v>63</v>
      </c>
      <c r="G16" s="15">
        <v>2</v>
      </c>
    </row>
    <row r="17" spans="1:7" ht="12.75" customHeight="1">
      <c r="A17" s="15" t="s">
        <v>16</v>
      </c>
      <c r="B17" s="15" t="s">
        <v>64</v>
      </c>
      <c r="C17" s="15" t="s">
        <v>65</v>
      </c>
      <c r="D17" s="15"/>
      <c r="E17" s="15" t="s">
        <v>62</v>
      </c>
      <c r="F17" s="15" t="s">
        <v>63</v>
      </c>
      <c r="G17" s="15">
        <v>2</v>
      </c>
    </row>
    <row r="18" spans="1:7" ht="12.75" customHeight="1">
      <c r="A18" s="15" t="s">
        <v>27</v>
      </c>
      <c r="B18" s="15" t="s">
        <v>66</v>
      </c>
      <c r="C18" s="15" t="s">
        <v>67</v>
      </c>
      <c r="D18" s="15"/>
      <c r="E18" s="15" t="s">
        <v>62</v>
      </c>
      <c r="F18" s="15" t="s">
        <v>63</v>
      </c>
      <c r="G18" s="15">
        <v>2</v>
      </c>
    </row>
    <row r="19" spans="1:7" ht="12.75" customHeight="1">
      <c r="A19" s="15" t="s">
        <v>35</v>
      </c>
      <c r="B19" s="15" t="s">
        <v>55</v>
      </c>
      <c r="C19" s="15"/>
      <c r="D19" s="15"/>
      <c r="E19" s="15" t="s">
        <v>62</v>
      </c>
      <c r="F19" s="15" t="s">
        <v>63</v>
      </c>
      <c r="G19" s="15">
        <v>2</v>
      </c>
    </row>
    <row r="20" spans="1:7" ht="12.75" customHeight="1">
      <c r="A20" s="15" t="s">
        <v>21</v>
      </c>
      <c r="B20" s="15" t="s">
        <v>68</v>
      </c>
      <c r="C20" s="15" t="s">
        <v>56</v>
      </c>
      <c r="D20" s="15"/>
      <c r="E20" s="15"/>
      <c r="F20" s="15" t="s">
        <v>63</v>
      </c>
      <c r="G20" s="15">
        <v>2</v>
      </c>
    </row>
    <row r="21" spans="1:7" ht="12.75" customHeight="1">
      <c r="A21" s="15" t="s">
        <v>31</v>
      </c>
      <c r="B21" s="15" t="s">
        <v>68</v>
      </c>
      <c r="C21" s="15"/>
      <c r="D21" s="15"/>
      <c r="E21" s="15"/>
      <c r="F21" s="15" t="s">
        <v>63</v>
      </c>
      <c r="G21" s="15">
        <v>2</v>
      </c>
    </row>
    <row r="22" spans="1:7" ht="12.75" customHeight="1">
      <c r="A22" s="15" t="s">
        <v>29</v>
      </c>
      <c r="B22" s="15" t="s">
        <v>69</v>
      </c>
      <c r="C22" s="15"/>
      <c r="D22" s="15"/>
      <c r="E22" s="15"/>
      <c r="F22" s="15" t="s">
        <v>63</v>
      </c>
      <c r="G22" s="15">
        <v>2</v>
      </c>
    </row>
    <row r="23" spans="1:7" ht="15" customHeight="1">
      <c r="A23" s="15" t="s">
        <v>30</v>
      </c>
      <c r="B23" s="15" t="s">
        <v>70</v>
      </c>
      <c r="C23" s="15" t="s">
        <v>71</v>
      </c>
      <c r="D23" s="15"/>
      <c r="E23" s="15" t="s">
        <v>62</v>
      </c>
      <c r="F23" s="15" t="s">
        <v>63</v>
      </c>
      <c r="G23" s="15">
        <v>2</v>
      </c>
    </row>
    <row r="24" spans="1:7" ht="12.75" customHeight="1">
      <c r="A24" s="15" t="s">
        <v>32</v>
      </c>
      <c r="B24" s="15" t="s">
        <v>72</v>
      </c>
      <c r="C24" s="15" t="s">
        <v>71</v>
      </c>
      <c r="D24" s="15"/>
      <c r="E24" s="15" t="s">
        <v>73</v>
      </c>
      <c r="F24" s="15" t="s">
        <v>63</v>
      </c>
      <c r="G24" s="15">
        <v>2</v>
      </c>
    </row>
    <row r="25" spans="1:7" ht="12.75" customHeight="1">
      <c r="A25" s="15" t="s">
        <v>15</v>
      </c>
      <c r="B25" s="15" t="s">
        <v>74</v>
      </c>
      <c r="C25" s="15" t="s">
        <v>75</v>
      </c>
      <c r="D25" s="15"/>
      <c r="E25" s="15"/>
      <c r="F25" s="15" t="s">
        <v>45</v>
      </c>
      <c r="G25" s="15">
        <v>2</v>
      </c>
    </row>
    <row r="26" spans="1:7" ht="12.75" customHeight="1">
      <c r="A26" s="15" t="s">
        <v>23</v>
      </c>
      <c r="B26" s="15" t="s">
        <v>74</v>
      </c>
      <c r="C26" s="15" t="s">
        <v>88</v>
      </c>
      <c r="D26" s="15"/>
      <c r="E26" s="15"/>
      <c r="F26" s="15" t="s">
        <v>45</v>
      </c>
      <c r="G26" s="15">
        <v>2</v>
      </c>
    </row>
    <row r="27" spans="1:7" ht="12.75" customHeight="1">
      <c r="A27" s="15" t="s">
        <v>18</v>
      </c>
      <c r="B27" s="15" t="s">
        <v>74</v>
      </c>
      <c r="C27" s="15" t="s">
        <v>87</v>
      </c>
      <c r="D27" s="15"/>
      <c r="E27" s="15"/>
      <c r="F27" s="15" t="s">
        <v>45</v>
      </c>
      <c r="G27" s="15">
        <v>2</v>
      </c>
    </row>
    <row r="28" spans="1:7" ht="12.75" customHeight="1">
      <c r="A28" s="15" t="s">
        <v>24</v>
      </c>
      <c r="B28" s="15" t="s">
        <v>77</v>
      </c>
      <c r="C28" s="15" t="s">
        <v>87</v>
      </c>
      <c r="D28" s="15"/>
      <c r="E28" s="15"/>
      <c r="F28" s="15" t="s">
        <v>45</v>
      </c>
      <c r="G28" s="15">
        <v>2</v>
      </c>
    </row>
    <row r="29" spans="1:7" ht="12.75" customHeight="1">
      <c r="A29" s="15" t="s">
        <v>9</v>
      </c>
      <c r="B29" s="15" t="s">
        <v>78</v>
      </c>
      <c r="C29" s="15"/>
      <c r="D29" s="15"/>
      <c r="E29" s="15"/>
      <c r="F29" s="15" t="s">
        <v>63</v>
      </c>
      <c r="G29" s="15">
        <v>2</v>
      </c>
    </row>
    <row r="30" spans="1:7" ht="12.75" customHeight="1">
      <c r="A30" s="15" t="s">
        <v>25</v>
      </c>
      <c r="B30" s="15" t="s">
        <v>79</v>
      </c>
      <c r="C30" s="15" t="s">
        <v>56</v>
      </c>
      <c r="D30" s="15"/>
      <c r="E30" s="15"/>
      <c r="F30" s="15" t="s">
        <v>45</v>
      </c>
      <c r="G30" s="15">
        <v>2</v>
      </c>
    </row>
    <row r="31" spans="1:7" ht="12.75" customHeight="1">
      <c r="A31" s="15" t="s">
        <v>6</v>
      </c>
      <c r="B31" s="15" t="s">
        <v>79</v>
      </c>
      <c r="C31" s="15"/>
      <c r="D31" s="15"/>
      <c r="E31" s="15"/>
      <c r="F31" s="15" t="s">
        <v>63</v>
      </c>
      <c r="G31" s="15">
        <v>2</v>
      </c>
    </row>
    <row r="32" spans="1:7" ht="12.75" customHeight="1">
      <c r="A32" s="15"/>
      <c r="B32" s="72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>
      <c r="A59" s="15"/>
      <c r="B59" s="15"/>
      <c r="C59" s="15"/>
      <c r="D59" s="15"/>
      <c r="E59" s="15"/>
      <c r="F59" s="15"/>
      <c r="G59" s="15"/>
    </row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autoFilter ref="A1:C23" xr:uid="{00000000-0009-0000-0000-000001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2025-03-06T06:39:04Z</dcterms:modified>
</cp:coreProperties>
</file>