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986D2FE3-2266-8B4F-ACDC-1642B3A2BB98}" xr6:coauthVersionLast="45" xr6:coauthVersionMax="47" xr10:uidLastSave="{00000000-0000-0000-0000-000000000000}"/>
  <bookViews>
    <workbookView xWindow="0" yWindow="460" windowWidth="25600" windowHeight="14180" xr2:uid="{00000000-000D-0000-FFFF-FFFF00000000}"/>
  </bookViews>
  <sheets>
    <sheet name="Lisans" sheetId="6" r:id="rId1"/>
    <sheet name="Lisansüstü Dersler" sheetId="9" r:id="rId2"/>
    <sheet name="derslerBahar" sheetId="8" r:id="rId3"/>
  </sheets>
  <definedNames>
    <definedName name="_xlnm._FilterDatabase" localSheetId="2" hidden="1">derslerBahar!$A$2:$G$64</definedName>
    <definedName name="dersler">derslerBahar!$A$2:$L$164</definedName>
  </definedNames>
  <calcPr calcId="191029"/>
</workbook>
</file>

<file path=xl/calcChain.xml><?xml version="1.0" encoding="utf-8"?>
<calcChain xmlns="http://schemas.openxmlformats.org/spreadsheetml/2006/main">
  <c r="W18" i="6" l="1"/>
  <c r="W19" i="6"/>
  <c r="W17" i="6"/>
  <c r="AB40" i="6"/>
  <c r="AA40" i="6"/>
  <c r="Z40" i="6"/>
  <c r="AB35" i="6" l="1"/>
  <c r="AA35" i="6"/>
  <c r="Z35" i="6"/>
  <c r="AB34" i="6"/>
  <c r="AA34" i="6"/>
  <c r="Z34" i="6"/>
  <c r="Z22" i="6"/>
  <c r="AB22" i="6"/>
  <c r="AA22" i="6"/>
  <c r="Z21" i="6"/>
  <c r="M21" i="6" l="1"/>
  <c r="K30" i="6"/>
  <c r="K29" i="6"/>
  <c r="R54" i="6"/>
  <c r="R55" i="6"/>
  <c r="R53" i="6"/>
  <c r="P21" i="6"/>
  <c r="P22" i="6"/>
  <c r="P20" i="6"/>
  <c r="U48" i="6"/>
  <c r="U37" i="6"/>
  <c r="U36" i="6"/>
  <c r="AA6" i="6"/>
  <c r="AA7" i="6"/>
  <c r="I51" i="9" l="1"/>
  <c r="I52" i="9"/>
  <c r="I53" i="9"/>
  <c r="I20" i="9"/>
  <c r="I21" i="9"/>
  <c r="I12" i="9"/>
  <c r="I13" i="9"/>
  <c r="N17" i="9"/>
  <c r="O17" i="9"/>
  <c r="P17" i="9"/>
  <c r="N18" i="9"/>
  <c r="O18" i="9"/>
  <c r="P18" i="9"/>
  <c r="N19" i="9"/>
  <c r="O19" i="9"/>
  <c r="P19" i="9"/>
  <c r="N20" i="9"/>
  <c r="O20" i="9"/>
  <c r="P20" i="9"/>
  <c r="N21" i="9"/>
  <c r="P21" i="9"/>
  <c r="N22" i="9"/>
  <c r="P22" i="9"/>
  <c r="N23" i="9"/>
  <c r="P23" i="9"/>
  <c r="N24" i="9"/>
  <c r="P24" i="9"/>
  <c r="N25" i="9"/>
  <c r="P25" i="9"/>
  <c r="P16" i="9"/>
  <c r="O16" i="9"/>
  <c r="N16" i="9"/>
  <c r="D61" i="9"/>
  <c r="D41" i="9"/>
  <c r="D21" i="9"/>
  <c r="D22" i="9"/>
  <c r="D23" i="9"/>
  <c r="D20" i="9"/>
  <c r="D16" i="9"/>
  <c r="D17" i="9"/>
  <c r="D8" i="9"/>
  <c r="I47" i="9"/>
  <c r="D47" i="9"/>
  <c r="I46" i="9"/>
  <c r="D46" i="9"/>
  <c r="I45" i="9"/>
  <c r="D45" i="9"/>
  <c r="I43" i="9"/>
  <c r="D43" i="9"/>
  <c r="I42" i="9"/>
  <c r="D42" i="9"/>
  <c r="I41" i="9"/>
  <c r="D35" i="9"/>
  <c r="D34" i="9"/>
  <c r="D33" i="9"/>
  <c r="I23" i="9"/>
  <c r="I22" i="9"/>
  <c r="D18" i="9"/>
  <c r="P12" i="9"/>
  <c r="N12" i="9"/>
  <c r="P11" i="9"/>
  <c r="O11" i="9"/>
  <c r="N11" i="9"/>
  <c r="I11" i="9"/>
  <c r="P10" i="9"/>
  <c r="O10" i="9"/>
  <c r="N10" i="9"/>
  <c r="I10" i="9"/>
  <c r="D10" i="9"/>
  <c r="P9" i="9"/>
  <c r="N9" i="9"/>
  <c r="I9" i="9"/>
  <c r="D9" i="9"/>
  <c r="P8" i="9"/>
  <c r="N8" i="9"/>
  <c r="P7" i="9"/>
  <c r="O7" i="9"/>
  <c r="N7" i="9"/>
  <c r="P6" i="9"/>
  <c r="O6" i="9"/>
  <c r="N6" i="9"/>
  <c r="I6" i="9"/>
  <c r="D6" i="9"/>
  <c r="P5" i="9"/>
  <c r="O5" i="9"/>
  <c r="N5" i="9"/>
  <c r="I5" i="9"/>
  <c r="D5" i="9"/>
  <c r="P4" i="9"/>
  <c r="O4" i="9"/>
  <c r="N4" i="9"/>
  <c r="I4" i="9"/>
  <c r="D4" i="9"/>
  <c r="P3" i="9"/>
  <c r="O3" i="9"/>
  <c r="N3" i="9"/>
  <c r="M45" i="6"/>
  <c r="M44" i="6"/>
  <c r="K45" i="6"/>
  <c r="K44" i="6"/>
  <c r="P59" i="6"/>
  <c r="P58" i="6"/>
  <c r="P57" i="6"/>
  <c r="P55" i="6"/>
  <c r="P54" i="6"/>
  <c r="P53" i="6"/>
  <c r="P52" i="6"/>
  <c r="P47" i="6"/>
  <c r="P46" i="6"/>
  <c r="P45" i="6"/>
  <c r="P43" i="6"/>
  <c r="P42" i="6"/>
  <c r="P19" i="6"/>
  <c r="P18" i="6"/>
  <c r="R35" i="6"/>
  <c r="R34" i="6"/>
  <c r="R33" i="6"/>
  <c r="P35" i="6"/>
  <c r="P34" i="6"/>
  <c r="P33" i="6"/>
  <c r="P31" i="6"/>
  <c r="P30" i="6"/>
  <c r="P29" i="6"/>
  <c r="U59" i="6"/>
  <c r="U58" i="6"/>
  <c r="U57" i="6"/>
  <c r="U55" i="6"/>
  <c r="U54" i="6"/>
  <c r="U53" i="6"/>
  <c r="U47" i="6"/>
  <c r="U46" i="6"/>
  <c r="U45" i="6"/>
  <c r="U43" i="6"/>
  <c r="U42" i="6"/>
  <c r="U41" i="6"/>
  <c r="U35" i="6"/>
  <c r="U34" i="6"/>
  <c r="U33" i="6"/>
  <c r="U30" i="6"/>
  <c r="U29" i="6"/>
  <c r="U28" i="6"/>
  <c r="U23" i="6"/>
  <c r="U22" i="6"/>
  <c r="U21" i="6"/>
  <c r="U19" i="6"/>
  <c r="U18" i="6"/>
  <c r="U17" i="6"/>
  <c r="U11" i="6"/>
  <c r="U10" i="6"/>
  <c r="U9" i="6"/>
  <c r="U6" i="6"/>
  <c r="U5" i="6"/>
  <c r="U4" i="6"/>
  <c r="R11" i="6"/>
  <c r="R10" i="6"/>
  <c r="R9" i="6"/>
  <c r="P6" i="6"/>
  <c r="P5" i="6"/>
  <c r="P4" i="6"/>
  <c r="P11" i="6"/>
  <c r="P10" i="6"/>
  <c r="P9" i="6"/>
  <c r="M17" i="6"/>
  <c r="M16" i="6"/>
  <c r="M23" i="6"/>
  <c r="M22" i="6"/>
  <c r="M34" i="6"/>
  <c r="M33" i="6"/>
  <c r="M32" i="6"/>
  <c r="M41" i="6"/>
  <c r="M40" i="6"/>
  <c r="K41" i="6"/>
  <c r="K40" i="6"/>
  <c r="K34" i="6"/>
  <c r="K33" i="6"/>
  <c r="K32" i="6"/>
  <c r="K23" i="6"/>
  <c r="K22" i="6"/>
  <c r="K21" i="6"/>
  <c r="K17" i="6"/>
  <c r="K16" i="6"/>
  <c r="K11" i="6"/>
  <c r="K10" i="6"/>
  <c r="K9" i="6"/>
  <c r="F54" i="6"/>
  <c r="F53" i="6"/>
  <c r="F52" i="6"/>
  <c r="F59" i="6"/>
  <c r="F58" i="6"/>
  <c r="F57" i="6"/>
  <c r="F47" i="6"/>
  <c r="F46" i="6"/>
  <c r="F45" i="6"/>
  <c r="F44" i="6"/>
  <c r="F42" i="6"/>
  <c r="F41" i="6"/>
  <c r="F40" i="6"/>
  <c r="F36" i="6"/>
  <c r="F35" i="6"/>
  <c r="F29" i="6"/>
  <c r="F28" i="6"/>
  <c r="F22" i="6"/>
  <c r="F21" i="6"/>
  <c r="F11" i="6"/>
  <c r="F10" i="6"/>
  <c r="F9" i="6"/>
  <c r="F5" i="6"/>
  <c r="H29" i="6"/>
  <c r="H28" i="6"/>
  <c r="H5" i="6"/>
  <c r="H4" i="6"/>
  <c r="F4" i="6"/>
  <c r="AB38" i="6"/>
  <c r="AB39" i="6"/>
  <c r="AB41" i="6"/>
  <c r="AB42" i="6"/>
  <c r="AB43" i="6"/>
  <c r="AB44" i="6"/>
  <c r="AB45" i="6"/>
  <c r="AB46" i="6"/>
  <c r="AB47" i="6"/>
  <c r="AB48" i="6"/>
  <c r="AB37" i="6"/>
  <c r="AB31" i="6"/>
  <c r="AB32" i="6"/>
  <c r="AB33" i="6"/>
  <c r="AB30" i="6"/>
  <c r="AB29" i="6"/>
  <c r="AB28" i="6"/>
  <c r="AB27" i="6"/>
  <c r="AB26" i="6"/>
  <c r="AB25" i="6"/>
  <c r="AB24" i="6"/>
  <c r="AB16" i="6"/>
  <c r="AB17" i="6"/>
  <c r="AB18" i="6"/>
  <c r="AB19" i="6"/>
  <c r="AB20" i="6"/>
  <c r="AB21" i="6"/>
  <c r="AB15" i="6"/>
  <c r="AB4" i="6"/>
  <c r="AB5" i="6"/>
  <c r="AB6" i="6"/>
  <c r="AB7" i="6"/>
  <c r="AB8" i="6"/>
  <c r="AB9" i="6"/>
  <c r="AB10" i="6"/>
  <c r="AB11" i="6"/>
  <c r="AB12" i="6"/>
  <c r="AB3" i="6"/>
  <c r="AA3" i="6"/>
  <c r="Z38" i="6"/>
  <c r="AA38" i="6"/>
  <c r="Z39" i="6"/>
  <c r="AA39" i="6"/>
  <c r="Z41" i="6"/>
  <c r="AA41" i="6"/>
  <c r="Z42" i="6"/>
  <c r="AA42" i="6"/>
  <c r="Z43" i="6"/>
  <c r="AA43" i="6"/>
  <c r="Z44" i="6"/>
  <c r="AA44" i="6"/>
  <c r="Z45" i="6"/>
  <c r="AA45" i="6"/>
  <c r="Z46" i="6"/>
  <c r="AA46" i="6"/>
  <c r="Z47" i="6"/>
  <c r="AA47" i="6"/>
  <c r="Z48" i="6"/>
  <c r="AA48" i="6"/>
  <c r="AA37" i="6"/>
  <c r="Z37" i="6"/>
  <c r="Z31" i="6"/>
  <c r="AA31" i="6"/>
  <c r="Z32" i="6"/>
  <c r="AA32" i="6"/>
  <c r="Z33" i="6"/>
  <c r="AA33" i="6"/>
  <c r="AA30" i="6"/>
  <c r="Z30" i="6"/>
  <c r="AA29" i="6"/>
  <c r="Z29" i="6"/>
  <c r="AA28" i="6"/>
  <c r="Z28" i="6"/>
  <c r="AA27" i="6"/>
  <c r="Z27" i="6"/>
  <c r="AA26" i="6"/>
  <c r="Z26" i="6"/>
  <c r="AA25" i="6"/>
  <c r="Z25" i="6"/>
  <c r="AA24" i="6"/>
  <c r="Z24" i="6"/>
  <c r="Z16" i="6"/>
  <c r="AA16" i="6"/>
  <c r="Z17" i="6"/>
  <c r="AA17" i="6"/>
  <c r="Z18" i="6"/>
  <c r="AA18" i="6"/>
  <c r="Z19" i="6"/>
  <c r="AA19" i="6"/>
  <c r="Z20" i="6"/>
  <c r="AA20" i="6"/>
  <c r="AA21" i="6"/>
  <c r="AA15" i="6"/>
  <c r="Z15" i="6"/>
  <c r="AA4" i="6"/>
  <c r="AA5" i="6"/>
  <c r="AA8" i="6"/>
  <c r="AA9" i="6"/>
  <c r="AA10" i="6"/>
  <c r="AA11" i="6"/>
  <c r="AA12" i="6"/>
  <c r="Z4" i="6"/>
  <c r="Z5" i="6"/>
  <c r="Z6" i="6"/>
  <c r="Z7" i="6"/>
  <c r="Z8" i="6"/>
  <c r="Z9" i="6"/>
  <c r="Z10" i="6"/>
  <c r="Z11" i="6"/>
  <c r="Z12" i="6"/>
  <c r="Z3" i="6"/>
</calcChain>
</file>

<file path=xl/sharedStrings.xml><?xml version="1.0" encoding="utf-8"?>
<sst xmlns="http://schemas.openxmlformats.org/spreadsheetml/2006/main" count="626" uniqueCount="206">
  <si>
    <t>Pazartesi</t>
  </si>
  <si>
    <t>Salı</t>
  </si>
  <si>
    <t>Çarşamba</t>
  </si>
  <si>
    <t>Perşembe</t>
  </si>
  <si>
    <t>Cuma</t>
  </si>
  <si>
    <t>Cumartesi</t>
  </si>
  <si>
    <t>ENM 428</t>
  </si>
  <si>
    <t>ENM 427</t>
  </si>
  <si>
    <t>ENM 426</t>
  </si>
  <si>
    <t>I. Sınıf</t>
  </si>
  <si>
    <t>II. Sınıf</t>
  </si>
  <si>
    <t>III. Sınıf</t>
  </si>
  <si>
    <t>IV. Sınıf</t>
  </si>
  <si>
    <t>MAT 251</t>
  </si>
  <si>
    <t>FİZ 108 A</t>
  </si>
  <si>
    <t>FİZ 108 B</t>
  </si>
  <si>
    <t>İKT 151</t>
  </si>
  <si>
    <t>ENM 407</t>
  </si>
  <si>
    <t>ENM 420</t>
  </si>
  <si>
    <t>ENM 440</t>
  </si>
  <si>
    <t>ENM 307</t>
  </si>
  <si>
    <t>I</t>
  </si>
  <si>
    <t>MAT 806</t>
  </si>
  <si>
    <t>İŞL 116</t>
  </si>
  <si>
    <t>ENM 104 A</t>
  </si>
  <si>
    <t>ENM 104 B</t>
  </si>
  <si>
    <t>ENM 313</t>
  </si>
  <si>
    <t>ENM 419</t>
  </si>
  <si>
    <t>ENM 444</t>
  </si>
  <si>
    <t>ENM 448</t>
  </si>
  <si>
    <t>İŞL 475</t>
  </si>
  <si>
    <t>LOJ 401</t>
  </si>
  <si>
    <t>ENM 452</t>
  </si>
  <si>
    <t>ENM 450</t>
  </si>
  <si>
    <t>ENM 446</t>
  </si>
  <si>
    <t>FİZ 106 A</t>
  </si>
  <si>
    <t>FİZ 106 B</t>
  </si>
  <si>
    <t>ENM 212 A</t>
  </si>
  <si>
    <t>ENM 214 A</t>
  </si>
  <si>
    <t>ENM 212 B</t>
  </si>
  <si>
    <t>ENM 214 B</t>
  </si>
  <si>
    <t>ENM 310 B</t>
  </si>
  <si>
    <t>ENM 310 A</t>
  </si>
  <si>
    <t>ENM 320 A</t>
  </si>
  <si>
    <t>ENM 320 B</t>
  </si>
  <si>
    <t>ENM 454</t>
  </si>
  <si>
    <t>Dersi veren öğretim üyesi</t>
  </si>
  <si>
    <t>Doç. Dr. Ertuğrul İzci</t>
  </si>
  <si>
    <t>Dr. Öğr. Üy. Özge Bağlayan</t>
  </si>
  <si>
    <t>Dr. Öğr. Üy. Nurcan Deniz</t>
  </si>
  <si>
    <t>Doç. Dr. Gürkan Öztürk</t>
  </si>
  <si>
    <t>Dr. Öğr. Üyesi Emre Çimen</t>
  </si>
  <si>
    <t xml:space="preserve">Prof.Dr. Nedim DEĞİRMENCİ </t>
  </si>
  <si>
    <t>Dr. Öğr. Üy. Şirin Aktay</t>
  </si>
  <si>
    <t>Araş. Gör. Dr. Banu İçmen Erdem</t>
  </si>
  <si>
    <t>Doç. Dr. Zehra Kamışlı Öztürk</t>
  </si>
  <si>
    <t>Dr. Öğr. Üy. Ilgın Poyraz Acar</t>
  </si>
  <si>
    <t>Dr. Öğr. Üyesi Yapıncak Göncü</t>
  </si>
  <si>
    <t>Dr. Öğr. Üyesi Boğaç Poyraz</t>
  </si>
  <si>
    <t xml:space="preserve">Prof. Dr. Nihal Erginel </t>
  </si>
  <si>
    <t>Araş. Gör. Dr. Zeynep İdil Erzurum</t>
  </si>
  <si>
    <t>Araş. Gör. Dr.Şura Toptancı</t>
  </si>
  <si>
    <t>Dr. Öğr. Üy. Leman Esra Dolgun</t>
  </si>
  <si>
    <t>Doç. Dr.  Haluk Yapıcıoğlu</t>
  </si>
  <si>
    <t>Prof. Dr. Onur Kaya</t>
  </si>
  <si>
    <t>Dr. Öğr. Üy. Nergis Kasımbeyli</t>
  </si>
  <si>
    <t>Dr. Öğr. Üy. Mehmet Alegöz</t>
  </si>
  <si>
    <t>Araş. Gör. Dr.Emine Akyol Özer</t>
  </si>
  <si>
    <t>Araş. Gör. Dr. Zeynep İdil Erzurum Çiçek</t>
  </si>
  <si>
    <t>Öğr. Gör. Dr. Orkun Başkan</t>
  </si>
  <si>
    <t>Doç. Dr. Nil Aras</t>
  </si>
  <si>
    <t>Dr. Öğr. Üy. Zühal Kartal</t>
  </si>
  <si>
    <t>Dr. Öğr. Üyesi Banu Güner</t>
  </si>
  <si>
    <t>Araş. Gör. Dr. Emine Akyol Özer</t>
  </si>
  <si>
    <t>Zorunlu Ders</t>
  </si>
  <si>
    <t>Ortak Ders</t>
  </si>
  <si>
    <t>Mesleki Seçmeli Ders</t>
  </si>
  <si>
    <t>ENM XXX</t>
  </si>
  <si>
    <t>Prof. Dr. Gürkan Öztürk</t>
  </si>
  <si>
    <t>E. Çimen</t>
  </si>
  <si>
    <t>Yüksek Lisans</t>
  </si>
  <si>
    <t>Doktora</t>
  </si>
  <si>
    <t>ENM 505</t>
  </si>
  <si>
    <t>ENM 599</t>
  </si>
  <si>
    <t>ENM 517</t>
  </si>
  <si>
    <t>TAÇ 701</t>
  </si>
  <si>
    <t>ENM 523</t>
  </si>
  <si>
    <t>ENM 524</t>
  </si>
  <si>
    <t>ENM 599 (E-G grupları hariç)</t>
  </si>
  <si>
    <t>ENM 790</t>
  </si>
  <si>
    <t>ENM 502</t>
  </si>
  <si>
    <t>ENM 592</t>
  </si>
  <si>
    <t>IST 522</t>
  </si>
  <si>
    <t>UEN 702</t>
  </si>
  <si>
    <t>ENM 599 (E-G grupları)</t>
  </si>
  <si>
    <t>UEN 902</t>
  </si>
  <si>
    <t>ENM 614</t>
  </si>
  <si>
    <t>ENM 604</t>
  </si>
  <si>
    <t>TAÇ 801</t>
  </si>
  <si>
    <t>ENM 620</t>
  </si>
  <si>
    <t>ENM 890-0</t>
  </si>
  <si>
    <t>ENM 890</t>
  </si>
  <si>
    <t>ENM 608</t>
  </si>
  <si>
    <t>ENM 606</t>
  </si>
  <si>
    <t>ENM 692</t>
  </si>
  <si>
    <t>Prof. Dr. Eftade Gaga</t>
  </si>
  <si>
    <t>Dr. Öğr. Üy. Nergiz Kasımbeyli</t>
  </si>
  <si>
    <t>Dr. Öğr. Üy. Emre Çimen</t>
  </si>
  <si>
    <t>Dr. Öğr. Üy. Banu Güner</t>
  </si>
  <si>
    <t>Doç. Dr. Haluk Yapıcıoğlu</t>
  </si>
  <si>
    <t>Prof. Dr. Refail Kasımbeyli</t>
  </si>
  <si>
    <t>Dr. Öğr. Üyesi Zühal Kartal</t>
  </si>
  <si>
    <t>Prof. Dr. Nihal Erginel</t>
  </si>
  <si>
    <t>Dönem</t>
  </si>
  <si>
    <t>II</t>
  </si>
  <si>
    <t>III</t>
  </si>
  <si>
    <t>IV</t>
  </si>
  <si>
    <t>Derslik</t>
  </si>
  <si>
    <t>YL</t>
  </si>
  <si>
    <t>DR</t>
  </si>
  <si>
    <t>Genel İktisat</t>
  </si>
  <si>
    <t>Fundamentals of Business</t>
  </si>
  <si>
    <t>Genel Matematik II</t>
  </si>
  <si>
    <t>Linear Algebra</t>
  </si>
  <si>
    <t>System Analysis</t>
  </si>
  <si>
    <t>Risk Değ.ve Tehlike Analiz Tekn.</t>
  </si>
  <si>
    <t>Simulation</t>
  </si>
  <si>
    <t>Müh. Matematiksel Programlama Modelleri</t>
  </si>
  <si>
    <t>Ergonomi</t>
  </si>
  <si>
    <t>İST 411</t>
  </si>
  <si>
    <t>Zaman Serileri Analizi</t>
  </si>
  <si>
    <t>ENM 415</t>
  </si>
  <si>
    <t>Tasarım, Yaratıcılık ve İnovasyon</t>
  </si>
  <si>
    <t>Introduction to Data Mining</t>
  </si>
  <si>
    <t>Sustainable Systems Engineering</t>
  </si>
  <si>
    <t>Tedarik Zincirinde Modelleme</t>
  </si>
  <si>
    <t>Interdisciplinary Applications</t>
  </si>
  <si>
    <t>Project Planning and Management</t>
  </si>
  <si>
    <t>Tekno-Girişimcilik</t>
  </si>
  <si>
    <t>Logistics Management and Models</t>
  </si>
  <si>
    <t>Intro. to Multiobjective Optimization</t>
  </si>
  <si>
    <t>Servis Sistemleri</t>
  </si>
  <si>
    <t>Intro. to Metaheuristic Optimization</t>
  </si>
  <si>
    <t>Kurumsal Kaynak Planlaması</t>
  </si>
  <si>
    <t>Sıralama ve Çizelgeleme</t>
  </si>
  <si>
    <t>Tesis Planlamasında Özel Konular</t>
  </si>
  <si>
    <t>Tez Araştırma Çalışması</t>
  </si>
  <si>
    <t>Matematiksel Optimizasyona Giriş</t>
  </si>
  <si>
    <t>Makine Öğrenmesi ile Tahminleme</t>
  </si>
  <si>
    <t>Üretim Yönetimi Sistemleri</t>
  </si>
  <si>
    <t>Rassal Süreçler</t>
  </si>
  <si>
    <t>Tez (Tüm gruplar)</t>
  </si>
  <si>
    <t>Dönem Projesi (Tüm Gruplar)</t>
  </si>
  <si>
    <t>Uzmanlık Alan Dersleri (Tüm Gruplar)</t>
  </si>
  <si>
    <t>Malzeme Aktarma ve Depolama Sistemleri</t>
  </si>
  <si>
    <t>Kısıtlı Optimizasyon</t>
  </si>
  <si>
    <t>Yöneylem Araştırmasında Sezgiseller ve Matsezgiseller</t>
  </si>
  <si>
    <t>Bulanık Küme ve Sistemler</t>
  </si>
  <si>
    <t>Çok Amaçlı Optimizasyon</t>
  </si>
  <si>
    <t>Tez Araştırma Çalışması (Tüm Gruplar)</t>
  </si>
  <si>
    <t>Tez (Tüm Gruplar)</t>
  </si>
  <si>
    <t>Seminer (Tüm Gruplar)</t>
  </si>
  <si>
    <t>İST 244 A</t>
  </si>
  <si>
    <t>İST 244 B</t>
  </si>
  <si>
    <t>Fizik I</t>
  </si>
  <si>
    <t>Fizik Lab.</t>
  </si>
  <si>
    <t>Intro. to Comp. and Prog. for Ind. Eng.</t>
  </si>
  <si>
    <t>Integer Programming and Network Models</t>
  </si>
  <si>
    <t>Üretim Yöntemleri ve Malzeme Seçimi</t>
  </si>
  <si>
    <t>Mühendislikte Olasılık</t>
  </si>
  <si>
    <t>Deney Tasarımı ve Regresyon Analizi</t>
  </si>
  <si>
    <t>Production and Operations Planning II</t>
  </si>
  <si>
    <t>Ders Kodu</t>
  </si>
  <si>
    <t>Ders Adı</t>
  </si>
  <si>
    <t>Sınıf</t>
  </si>
  <si>
    <t>G. Öztürk</t>
  </si>
  <si>
    <t>END-D1, END-L2</t>
  </si>
  <si>
    <t>END-D2, END-L2</t>
  </si>
  <si>
    <t>END-D1</t>
  </si>
  <si>
    <t>END-D2</t>
  </si>
  <si>
    <t>END-D3</t>
  </si>
  <si>
    <t>END-D4</t>
  </si>
  <si>
    <t>END-D5</t>
  </si>
  <si>
    <t>END-D7</t>
  </si>
  <si>
    <t>END-D8</t>
  </si>
  <si>
    <t>Tez Önerisi (Tüm Gruplar)</t>
  </si>
  <si>
    <t>Uzaktan, U.</t>
  </si>
  <si>
    <t>U.</t>
  </si>
  <si>
    <t>Doç. Dr. Sabiha Aksoy</t>
  </si>
  <si>
    <t>D1</t>
  </si>
  <si>
    <t>D2</t>
  </si>
  <si>
    <t>PZL 302</t>
  </si>
  <si>
    <t>Pazarlama Yönetimi</t>
  </si>
  <si>
    <t>Öğr. Gör. Dr. Avşar Baş</t>
  </si>
  <si>
    <t>İŞL 301</t>
  </si>
  <si>
    <t>İnsan Kaynakları Yönetimi</t>
  </si>
  <si>
    <t>Perihan Tuncer</t>
  </si>
  <si>
    <t>Öğr. Gör. Dr. Özgün Sunar</t>
  </si>
  <si>
    <t>THU 203</t>
  </si>
  <si>
    <t>Topluma Hizmet Uygulamaları</t>
  </si>
  <si>
    <t>Hibrit, H.</t>
  </si>
  <si>
    <t>Mustafa Çiçekyurt</t>
  </si>
  <si>
    <t>MÜH 302 A</t>
  </si>
  <si>
    <t>MÜH 302 B</t>
  </si>
  <si>
    <t>END-D6</t>
  </si>
  <si>
    <t>Seçmeli 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</si>
</sst>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8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b/>
      <sz val="10"/>
      <color theme="9" tint="-0.249977111117893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sz val="10"/>
      <color theme="1"/>
      <name val="Calibri"/>
      <family val="2"/>
      <scheme val="minor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Fill="1" applyBorder="1"/>
    <xf numFmtId="20" fontId="2" fillId="0" borderId="3" xfId="0" applyNumberFormat="1" applyFont="1" applyFill="1" applyBorder="1"/>
    <xf numFmtId="20" fontId="2" fillId="0" borderId="5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4" borderId="1" xfId="0" applyNumberFormat="1" applyFont="1" applyFill="1" applyBorder="1"/>
    <xf numFmtId="164" fontId="1" fillId="4" borderId="3" xfId="0" applyNumberFormat="1" applyFont="1" applyFill="1" applyBorder="1"/>
    <xf numFmtId="164" fontId="1" fillId="4" borderId="5" xfId="0" applyNumberFormat="1" applyFont="1" applyFill="1" applyBorder="1"/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/>
    <xf numFmtId="0" fontId="6" fillId="0" borderId="4" xfId="0" applyFont="1" applyFill="1" applyBorder="1"/>
    <xf numFmtId="0" fontId="7" fillId="0" borderId="0" xfId="0" applyFont="1" applyAlignment="1">
      <alignment horizontal="center"/>
    </xf>
    <xf numFmtId="0" fontId="10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8" fillId="0" borderId="4" xfId="0" applyFont="1" applyFill="1" applyBorder="1"/>
    <xf numFmtId="0" fontId="9" fillId="0" borderId="4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8" fillId="2" borderId="4" xfId="0" applyFont="1" applyFill="1" applyBorder="1"/>
    <xf numFmtId="0" fontId="9" fillId="2" borderId="4" xfId="0" applyFont="1" applyFill="1" applyBorder="1"/>
    <xf numFmtId="0" fontId="11" fillId="2" borderId="3" xfId="0" applyFont="1" applyFill="1" applyBorder="1"/>
    <xf numFmtId="0" fontId="11" fillId="2" borderId="5" xfId="0" applyFont="1" applyFill="1" applyBorder="1"/>
    <xf numFmtId="0" fontId="7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8" fillId="2" borderId="2" xfId="0" applyFont="1" applyFill="1" applyBorder="1"/>
    <xf numFmtId="0" fontId="12" fillId="0" borderId="2" xfId="0" applyFont="1" applyFill="1" applyBorder="1"/>
    <xf numFmtId="0" fontId="12" fillId="0" borderId="4" xfId="0" applyFont="1" applyFill="1" applyBorder="1"/>
    <xf numFmtId="0" fontId="12" fillId="0" borderId="6" xfId="0" applyFont="1" applyFill="1" applyBorder="1"/>
    <xf numFmtId="0" fontId="12" fillId="2" borderId="2" xfId="0" applyFont="1" applyFill="1" applyBorder="1"/>
    <xf numFmtId="0" fontId="12" fillId="2" borderId="4" xfId="0" applyFont="1" applyFill="1" applyBorder="1"/>
    <xf numFmtId="0" fontId="12" fillId="2" borderId="6" xfId="0" applyFont="1" applyFill="1" applyBorder="1"/>
    <xf numFmtId="0" fontId="11" fillId="0" borderId="0" xfId="0" applyFont="1"/>
    <xf numFmtId="0" fontId="13" fillId="0" borderId="0" xfId="0" applyFont="1"/>
    <xf numFmtId="0" fontId="13" fillId="3" borderId="0" xfId="0" applyFont="1" applyFill="1"/>
    <xf numFmtId="0" fontId="15" fillId="5" borderId="0" xfId="0" applyFont="1" applyFill="1"/>
    <xf numFmtId="0" fontId="16" fillId="5" borderId="0" xfId="0" applyFont="1" applyFill="1" applyAlignment="1">
      <alignment horizontal="center"/>
    </xf>
    <xf numFmtId="0" fontId="17" fillId="6" borderId="0" xfId="0" applyFont="1" applyFill="1"/>
    <xf numFmtId="0" fontId="18" fillId="6" borderId="0" xfId="0" applyFont="1" applyFill="1"/>
    <xf numFmtId="0" fontId="0" fillId="0" borderId="0" xfId="0" applyBorder="1"/>
    <xf numFmtId="0" fontId="0" fillId="0" borderId="0" xfId="0" applyAlignment="1"/>
    <xf numFmtId="0" fontId="17" fillId="0" borderId="0" xfId="0" applyFont="1" applyFill="1"/>
    <xf numFmtId="0" fontId="18" fillId="0" borderId="0" xfId="0" applyFont="1" applyFill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3" xfId="0" applyFont="1" applyFill="1" applyBorder="1"/>
    <xf numFmtId="0" fontId="21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22" fillId="0" borderId="4" xfId="0" applyFont="1" applyFill="1" applyBorder="1"/>
    <xf numFmtId="0" fontId="21" fillId="0" borderId="6" xfId="0" applyFont="1" applyFill="1" applyBorder="1" applyAlignment="1">
      <alignment horizontal="center"/>
    </xf>
    <xf numFmtId="0" fontId="22" fillId="0" borderId="6" xfId="0" applyFont="1" applyFill="1" applyBorder="1"/>
    <xf numFmtId="0" fontId="23" fillId="2" borderId="1" xfId="0" applyFont="1" applyFill="1" applyBorder="1"/>
    <xf numFmtId="0" fontId="21" fillId="2" borderId="2" xfId="0" applyFont="1" applyFill="1" applyBorder="1" applyAlignment="1">
      <alignment horizontal="center"/>
    </xf>
    <xf numFmtId="0" fontId="22" fillId="2" borderId="2" xfId="0" applyFont="1" applyFill="1" applyBorder="1"/>
    <xf numFmtId="0" fontId="20" fillId="2" borderId="3" xfId="0" applyFont="1" applyFill="1" applyBorder="1"/>
    <xf numFmtId="0" fontId="21" fillId="2" borderId="4" xfId="0" applyFont="1" applyFill="1" applyBorder="1" applyAlignment="1">
      <alignment horizontal="center"/>
    </xf>
    <xf numFmtId="0" fontId="22" fillId="2" borderId="4" xfId="0" applyFont="1" applyFill="1" applyBorder="1"/>
    <xf numFmtId="0" fontId="23" fillId="2" borderId="3" xfId="0" applyFont="1" applyFill="1" applyBorder="1"/>
    <xf numFmtId="0" fontId="23" fillId="2" borderId="5" xfId="0" applyFont="1" applyFill="1" applyBorder="1"/>
    <xf numFmtId="0" fontId="21" fillId="2" borderId="6" xfId="0" applyFont="1" applyFill="1" applyBorder="1" applyAlignment="1">
      <alignment horizontal="center"/>
    </xf>
    <xf numFmtId="0" fontId="22" fillId="2" borderId="6" xfId="0" applyFont="1" applyFill="1" applyBorder="1"/>
    <xf numFmtId="0" fontId="23" fillId="0" borderId="1" xfId="0" applyFont="1" applyFill="1" applyBorder="1"/>
    <xf numFmtId="0" fontId="21" fillId="0" borderId="2" xfId="0" applyFont="1" applyFill="1" applyBorder="1" applyAlignment="1">
      <alignment horizontal="center"/>
    </xf>
    <xf numFmtId="0" fontId="22" fillId="0" borderId="2" xfId="0" applyFont="1" applyFill="1" applyBorder="1"/>
    <xf numFmtId="0" fontId="24" fillId="0" borderId="3" xfId="0" applyFont="1" applyFill="1" applyBorder="1"/>
    <xf numFmtId="0" fontId="4" fillId="0" borderId="3" xfId="0" applyFont="1" applyFill="1" applyBorder="1"/>
    <xf numFmtId="0" fontId="23" fillId="0" borderId="3" xfId="0" applyFont="1" applyFill="1" applyBorder="1"/>
    <xf numFmtId="0" fontId="23" fillId="0" borderId="5" xfId="0" applyFont="1" applyFill="1" applyBorder="1"/>
    <xf numFmtId="0" fontId="24" fillId="2" borderId="3" xfId="0" applyFont="1" applyFill="1" applyBorder="1"/>
    <xf numFmtId="0" fontId="4" fillId="0" borderId="4" xfId="0" applyFont="1" applyFill="1" applyBorder="1"/>
    <xf numFmtId="0" fontId="4" fillId="2" borderId="4" xfId="0" applyFont="1" applyFill="1" applyBorder="1"/>
    <xf numFmtId="0" fontId="22" fillId="0" borderId="7" xfId="0" applyFont="1" applyFill="1" applyBorder="1"/>
    <xf numFmtId="0" fontId="22" fillId="0" borderId="8" xfId="0" applyFont="1" applyFill="1" applyBorder="1"/>
    <xf numFmtId="0" fontId="4" fillId="2" borderId="2" xfId="0" applyFont="1" applyFill="1" applyBorder="1"/>
    <xf numFmtId="0" fontId="25" fillId="0" borderId="4" xfId="0" applyFont="1" applyFill="1" applyBorder="1"/>
    <xf numFmtId="0" fontId="25" fillId="2" borderId="4" xfId="0" applyFont="1" applyFill="1" applyBorder="1"/>
    <xf numFmtId="0" fontId="25" fillId="0" borderId="6" xfId="0" applyFont="1" applyFill="1" applyBorder="1"/>
    <xf numFmtId="0" fontId="25" fillId="2" borderId="2" xfId="0" applyFont="1" applyFill="1" applyBorder="1"/>
    <xf numFmtId="0" fontId="25" fillId="2" borderId="6" xfId="0" applyFont="1" applyFill="1" applyBorder="1"/>
    <xf numFmtId="0" fontId="25" fillId="0" borderId="2" xfId="0" applyFont="1" applyFill="1" applyBorder="1"/>
    <xf numFmtId="0" fontId="25" fillId="0" borderId="0" xfId="0" applyFont="1" applyFill="1" applyAlignment="1">
      <alignment horizontal="right"/>
    </xf>
    <xf numFmtId="0" fontId="21" fillId="7" borderId="4" xfId="0" applyFont="1" applyFill="1" applyBorder="1" applyAlignment="1">
      <alignment horizontal="center"/>
    </xf>
    <xf numFmtId="0" fontId="0" fillId="4" borderId="10" xfId="0" applyFill="1" applyBorder="1" applyAlignment="1">
      <alignment vertical="center" textRotation="90"/>
    </xf>
    <xf numFmtId="0" fontId="0" fillId="4" borderId="9" xfId="0" applyFill="1" applyBorder="1" applyAlignment="1">
      <alignment vertical="center" textRotation="90"/>
    </xf>
    <xf numFmtId="0" fontId="0" fillId="4" borderId="11" xfId="0" applyFill="1" applyBorder="1" applyAlignment="1">
      <alignment vertical="center" textRotation="90"/>
    </xf>
    <xf numFmtId="0" fontId="19" fillId="6" borderId="10" xfId="0" applyFont="1" applyFill="1" applyBorder="1" applyAlignment="1">
      <alignment vertical="center" textRotation="90"/>
    </xf>
    <xf numFmtId="0" fontId="19" fillId="6" borderId="9" xfId="0" applyFont="1" applyFill="1" applyBorder="1" applyAlignment="1">
      <alignment vertical="center" textRotation="90"/>
    </xf>
    <xf numFmtId="0" fontId="19" fillId="6" borderId="11" xfId="0" applyFont="1" applyFill="1" applyBorder="1" applyAlignment="1">
      <alignment vertical="center" textRotation="90"/>
    </xf>
    <xf numFmtId="0" fontId="26" fillId="0" borderId="4" xfId="0" applyFont="1" applyFill="1" applyBorder="1"/>
    <xf numFmtId="0" fontId="27" fillId="0" borderId="0" xfId="0" applyFont="1" applyAlignment="1">
      <alignment horizontal="right"/>
    </xf>
  </cellXfs>
  <cellStyles count="1">
    <cellStyle name="Normal" xfId="0" builtinId="0"/>
  </cellStyles>
  <dxfs count="195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A2:AB74"/>
  <sheetViews>
    <sheetView showGridLines="0" tabSelected="1" topLeftCell="A22" zoomScale="82" zoomScaleNormal="90" zoomScalePageLayoutView="60" workbookViewId="0">
      <selection activeCell="Z59" sqref="Z59"/>
    </sheetView>
  </sheetViews>
  <sheetFormatPr baseColWidth="10" defaultColWidth="8.6640625" defaultRowHeight="14"/>
  <cols>
    <col min="1" max="1" width="3.6640625" style="55" customWidth="1"/>
    <col min="2" max="2" width="3.33203125" style="56" bestFit="1" customWidth="1"/>
    <col min="3" max="3" width="3" style="6" bestFit="1" customWidth="1"/>
    <col min="4" max="4" width="6" style="1" hidden="1" customWidth="1"/>
    <col min="5" max="5" width="10.5" style="18" bestFit="1" customWidth="1"/>
    <col min="6" max="6" width="5.33203125" style="20" bestFit="1" customWidth="1"/>
    <col min="7" max="7" width="10" style="18" bestFit="1" customWidth="1"/>
    <col min="8" max="8" width="5.33203125" style="20" bestFit="1" customWidth="1"/>
    <col min="9" max="9" width="3" style="6" bestFit="1" customWidth="1"/>
    <col min="10" max="10" width="10.6640625" style="18" customWidth="1"/>
    <col min="11" max="11" width="5.33203125" style="20" bestFit="1" customWidth="1"/>
    <col min="12" max="12" width="10.6640625" style="18" customWidth="1"/>
    <col min="13" max="13" width="5.33203125" style="20" bestFit="1" customWidth="1"/>
    <col min="14" max="14" width="3.5" style="6" bestFit="1" customWidth="1"/>
    <col min="15" max="15" width="10.6640625" style="18" customWidth="1"/>
    <col min="16" max="16" width="5.33203125" style="20" bestFit="1" customWidth="1"/>
    <col min="17" max="17" width="10.6640625" style="18" customWidth="1"/>
    <col min="18" max="18" width="5.33203125" style="20" bestFit="1" customWidth="1"/>
    <col min="19" max="19" width="3" style="6" bestFit="1" customWidth="1"/>
    <col min="20" max="20" width="10.6640625" style="18" customWidth="1"/>
    <col min="21" max="21" width="5.33203125" style="20" bestFit="1" customWidth="1"/>
    <col min="22" max="22" width="10.6640625" style="18" customWidth="1"/>
    <col min="23" max="23" width="5.33203125" style="20" bestFit="1" customWidth="1"/>
    <col min="24" max="24" width="2" style="13" customWidth="1"/>
    <col min="25" max="25" width="8.6640625" style="5" bestFit="1" customWidth="1"/>
    <col min="26" max="26" width="31.33203125" style="5" bestFit="1" customWidth="1"/>
    <col min="27" max="27" width="28.6640625" style="13" bestFit="1" customWidth="1"/>
    <col min="28" max="28" width="14.33203125" style="13" bestFit="1" customWidth="1"/>
    <col min="29" max="16384" width="8.6640625" style="13"/>
  </cols>
  <sheetData>
    <row r="2" spans="2:28">
      <c r="E2" s="51" t="s">
        <v>9</v>
      </c>
      <c r="F2" s="52"/>
      <c r="G2" s="51"/>
      <c r="H2" s="52"/>
      <c r="J2" s="51" t="s">
        <v>10</v>
      </c>
      <c r="K2" s="52"/>
      <c r="L2" s="51"/>
      <c r="M2" s="52"/>
      <c r="O2" s="51" t="s">
        <v>11</v>
      </c>
      <c r="P2" s="52"/>
      <c r="Q2" s="51"/>
      <c r="R2" s="52"/>
      <c r="T2" s="51" t="s">
        <v>12</v>
      </c>
      <c r="U2" s="52"/>
      <c r="V2" s="51"/>
      <c r="W2" s="52"/>
      <c r="Y2" s="53" t="s">
        <v>9</v>
      </c>
      <c r="Z2" s="53"/>
      <c r="AA2" s="53" t="s">
        <v>46</v>
      </c>
      <c r="AB2" s="54" t="s">
        <v>117</v>
      </c>
    </row>
    <row r="3" spans="2:28">
      <c r="B3" s="102" t="s">
        <v>0</v>
      </c>
      <c r="C3" s="10">
        <v>0.33333333333333331</v>
      </c>
      <c r="D3" s="2">
        <v>0.36458333333333331</v>
      </c>
      <c r="E3" s="21"/>
      <c r="F3" s="22"/>
      <c r="G3" s="23"/>
      <c r="H3" s="22"/>
      <c r="I3" s="10">
        <v>0.33333333333333331</v>
      </c>
      <c r="J3" s="23"/>
      <c r="K3" s="22"/>
      <c r="L3" s="23"/>
      <c r="M3" s="22"/>
      <c r="N3" s="10">
        <v>0.33333333333333331</v>
      </c>
      <c r="O3" s="23"/>
      <c r="P3" s="22"/>
      <c r="Q3" s="23"/>
      <c r="R3" s="22"/>
      <c r="S3" s="10">
        <v>0.33333333333333331</v>
      </c>
      <c r="T3" s="23"/>
      <c r="U3" s="22"/>
      <c r="V3" s="23"/>
      <c r="W3" s="22"/>
      <c r="Y3" s="5" t="s">
        <v>35</v>
      </c>
      <c r="Z3" s="5" t="str">
        <f t="shared" ref="Z3:Z12" si="0">VLOOKUP(Y3,dersler,2,FALSE)</f>
        <v>Fizik I</v>
      </c>
      <c r="AA3" s="5" t="str">
        <f t="shared" ref="AA3:AA12" si="1">VLOOKUP(Y3,dersler,3,FALSE)</f>
        <v>Doç. Dr. Ertuğrul İzci</v>
      </c>
      <c r="AB3" s="13" t="str">
        <f t="shared" ref="AB3:AB12" si="2">IF(VLOOKUP(Y3,dersler,5,FALSE)&lt;&gt;0,VLOOKUP(Y3,dersler,5,FALSE),"")</f>
        <v>END-D1</v>
      </c>
    </row>
    <row r="4" spans="2:28">
      <c r="B4" s="103"/>
      <c r="C4" s="11">
        <v>0.375</v>
      </c>
      <c r="D4" s="3">
        <v>0.40625</v>
      </c>
      <c r="E4" s="62" t="s">
        <v>35</v>
      </c>
      <c r="F4" s="63" t="str">
        <f>IF(VLOOKUP(E4,dersler,5,FALSE)&lt;&gt;0,RIGHT(VLOOKUP(E4,dersler,5,FALSE),2),"")</f>
        <v>D1</v>
      </c>
      <c r="G4" s="64" t="s">
        <v>36</v>
      </c>
      <c r="H4" s="24" t="str">
        <f>IF(VLOOKUP(G4,dersler,5,FALSE)&lt;&gt;0,RIGHT(VLOOKUP(G4,dersler,5,FALSE),2),"")</f>
        <v>D2</v>
      </c>
      <c r="I4" s="11">
        <v>0.375</v>
      </c>
      <c r="J4" s="19"/>
      <c r="K4" s="24"/>
      <c r="L4" s="19"/>
      <c r="M4" s="24"/>
      <c r="N4" s="11">
        <v>0.375</v>
      </c>
      <c r="O4" s="91" t="s">
        <v>45</v>
      </c>
      <c r="P4" s="63" t="str">
        <f>IF(VLOOKUP(O4,dersler,5,FALSE)&lt;&gt;0,RIGHT(VLOOKUP(O4,dersler,5,FALSE),2),"")</f>
        <v>D4</v>
      </c>
      <c r="Q4" s="65"/>
      <c r="R4" s="63"/>
      <c r="S4" s="11">
        <v>0.375</v>
      </c>
      <c r="T4" s="91" t="s">
        <v>19</v>
      </c>
      <c r="U4" s="63" t="str">
        <f>IF(VLOOKUP(T4,dersler,5,FALSE)&lt;&gt;0,RIGHT(VLOOKUP(T4,dersler,5,FALSE),2),"")</f>
        <v>D3</v>
      </c>
      <c r="V4" s="65"/>
      <c r="W4" s="63"/>
      <c r="Y4" s="5" t="s">
        <v>36</v>
      </c>
      <c r="Z4" s="5" t="str">
        <f t="shared" si="0"/>
        <v>Fizik I</v>
      </c>
      <c r="AA4" s="5" t="str">
        <f t="shared" si="1"/>
        <v>Dr. Öğr. Üy. Özge Bağlayan</v>
      </c>
      <c r="AB4" s="13" t="str">
        <f t="shared" si="2"/>
        <v>END-D2</v>
      </c>
    </row>
    <row r="5" spans="2:28">
      <c r="B5" s="103"/>
      <c r="C5" s="11">
        <v>0.41666666666666702</v>
      </c>
      <c r="D5" s="3">
        <v>0.44791666666666702</v>
      </c>
      <c r="E5" s="62" t="s">
        <v>35</v>
      </c>
      <c r="F5" s="63" t="str">
        <f>IF(VLOOKUP(E5,dersler,5,FALSE)&lt;&gt;0,RIGHT(VLOOKUP(E5,dersler,5,FALSE),2),"")</f>
        <v>D1</v>
      </c>
      <c r="G5" s="64" t="s">
        <v>36</v>
      </c>
      <c r="H5" s="24" t="str">
        <f>IF(VLOOKUP(G5,dersler,5,FALSE)&lt;&gt;0,RIGHT(VLOOKUP(G5,dersler,5,FALSE),2),"")</f>
        <v>D2</v>
      </c>
      <c r="I5" s="11">
        <v>0.41666666666666702</v>
      </c>
      <c r="J5" s="19"/>
      <c r="K5" s="24"/>
      <c r="L5" s="19"/>
      <c r="M5" s="24"/>
      <c r="N5" s="11">
        <v>0.41666666666666702</v>
      </c>
      <c r="O5" s="91" t="s">
        <v>45</v>
      </c>
      <c r="P5" s="63" t="str">
        <f>IF(VLOOKUP(O5,dersler,5,FALSE)&lt;&gt;0,RIGHT(VLOOKUP(O5,dersler,5,FALSE),2),"")</f>
        <v>D4</v>
      </c>
      <c r="Q5" s="65"/>
      <c r="R5" s="63"/>
      <c r="S5" s="11">
        <v>0.41666666666666702</v>
      </c>
      <c r="T5" s="91" t="s">
        <v>19</v>
      </c>
      <c r="U5" s="63" t="str">
        <f>IF(VLOOKUP(T5,dersler,5,FALSE)&lt;&gt;0,RIGHT(VLOOKUP(T5,dersler,5,FALSE),2),"")</f>
        <v>D3</v>
      </c>
      <c r="V5" s="65"/>
      <c r="W5" s="63"/>
      <c r="Y5" s="5" t="s">
        <v>14</v>
      </c>
      <c r="Z5" s="5" t="str">
        <f t="shared" si="0"/>
        <v>Fizik Lab.</v>
      </c>
      <c r="AA5" s="5" t="str">
        <f t="shared" si="1"/>
        <v>Dr. Öğr. Üy. Özge Bağlayan</v>
      </c>
      <c r="AB5" s="13" t="str">
        <f t="shared" si="2"/>
        <v/>
      </c>
    </row>
    <row r="6" spans="2:28">
      <c r="B6" s="103"/>
      <c r="C6" s="11">
        <v>0.45833333333333298</v>
      </c>
      <c r="D6" s="3">
        <v>0.48958333333333298</v>
      </c>
      <c r="E6" s="62"/>
      <c r="F6" s="63"/>
      <c r="G6" s="65"/>
      <c r="H6" s="24"/>
      <c r="I6" s="11">
        <v>0.45833333333333298</v>
      </c>
      <c r="J6" s="19"/>
      <c r="K6" s="24"/>
      <c r="L6" s="19"/>
      <c r="M6" s="24"/>
      <c r="N6" s="11">
        <v>0.45833333333333298</v>
      </c>
      <c r="O6" s="91" t="s">
        <v>45</v>
      </c>
      <c r="P6" s="63" t="str">
        <f>IF(VLOOKUP(O6,dersler,5,FALSE)&lt;&gt;0,RIGHT(VLOOKUP(O6,dersler,5,FALSE),2),"")</f>
        <v>D4</v>
      </c>
      <c r="Q6" s="65"/>
      <c r="R6" s="63"/>
      <c r="S6" s="11">
        <v>0.45833333333333298</v>
      </c>
      <c r="T6" s="91" t="s">
        <v>19</v>
      </c>
      <c r="U6" s="63" t="str">
        <f>IF(VLOOKUP(T6,dersler,5,FALSE)&lt;&gt;0,RIGHT(VLOOKUP(T6,dersler,5,FALSE),2),"")</f>
        <v>D3</v>
      </c>
      <c r="V6" s="65"/>
      <c r="W6" s="63"/>
      <c r="Y6" s="5" t="s">
        <v>15</v>
      </c>
      <c r="Z6" s="5" t="str">
        <f t="shared" si="0"/>
        <v>Fizik Lab.</v>
      </c>
      <c r="AA6" s="5" t="str">
        <f>VLOOKUP(Y6,dersler,3,FALSE)</f>
        <v>Doç. Dr. Sabiha Aksoy</v>
      </c>
      <c r="AB6" s="13" t="str">
        <f t="shared" si="2"/>
        <v/>
      </c>
    </row>
    <row r="7" spans="2:28">
      <c r="B7" s="103"/>
      <c r="C7" s="11">
        <v>0.5</v>
      </c>
      <c r="D7" s="3">
        <v>0.53125</v>
      </c>
      <c r="E7" s="62"/>
      <c r="F7" s="63"/>
      <c r="G7" s="65"/>
      <c r="H7" s="24"/>
      <c r="I7" s="11">
        <v>0.5</v>
      </c>
      <c r="J7" s="19"/>
      <c r="K7" s="24"/>
      <c r="L7" s="19"/>
      <c r="M7" s="24"/>
      <c r="N7" s="11">
        <v>0.5</v>
      </c>
      <c r="O7" s="65"/>
      <c r="P7" s="63"/>
      <c r="Q7" s="65"/>
      <c r="R7" s="63"/>
      <c r="S7" s="11">
        <v>0.5</v>
      </c>
      <c r="T7" s="65"/>
      <c r="U7" s="63"/>
      <c r="V7" s="65"/>
      <c r="W7" s="63"/>
      <c r="Y7" s="5" t="s">
        <v>16</v>
      </c>
      <c r="Z7" s="5" t="str">
        <f t="shared" si="0"/>
        <v>Genel İktisat</v>
      </c>
      <c r="AA7" s="5" t="str">
        <f t="shared" si="1"/>
        <v>Öğr. Gör. Dr. Özgün Sunar</v>
      </c>
      <c r="AB7" s="13" t="str">
        <f t="shared" si="2"/>
        <v>Uzaktan, U.</v>
      </c>
    </row>
    <row r="8" spans="2:28">
      <c r="B8" s="103"/>
      <c r="C8" s="11">
        <v>0.54166666666666596</v>
      </c>
      <c r="D8" s="3">
        <v>0.57291666666666596</v>
      </c>
      <c r="E8" s="62"/>
      <c r="F8" s="63"/>
      <c r="G8" s="65"/>
      <c r="H8" s="24"/>
      <c r="I8" s="11">
        <v>0.54166666666666596</v>
      </c>
      <c r="J8" s="19"/>
      <c r="K8" s="24"/>
      <c r="L8" s="19"/>
      <c r="M8" s="24"/>
      <c r="N8" s="11">
        <v>0.54166666666666596</v>
      </c>
      <c r="O8" s="65"/>
      <c r="P8" s="63"/>
      <c r="Q8" s="65"/>
      <c r="R8" s="63"/>
      <c r="S8" s="11">
        <v>0.54166666666666596</v>
      </c>
      <c r="T8" s="65"/>
      <c r="U8" s="63"/>
      <c r="V8" s="65"/>
      <c r="W8" s="63"/>
      <c r="Y8" s="5" t="s">
        <v>23</v>
      </c>
      <c r="Z8" s="5" t="str">
        <f t="shared" si="0"/>
        <v>Fundamentals of Business</v>
      </c>
      <c r="AA8" s="5" t="str">
        <f t="shared" si="1"/>
        <v>Dr. Öğr. Üy. Nurcan Deniz</v>
      </c>
      <c r="AB8" s="13" t="str">
        <f t="shared" si="2"/>
        <v>Uzaktan, U.</v>
      </c>
    </row>
    <row r="9" spans="2:28">
      <c r="B9" s="103"/>
      <c r="C9" s="11">
        <v>0.58333333333333304</v>
      </c>
      <c r="D9" s="3">
        <v>0.61458333333333304</v>
      </c>
      <c r="E9" s="62" t="s">
        <v>13</v>
      </c>
      <c r="F9" s="63" t="str">
        <f>IF(VLOOKUP(E9,dersler,5,FALSE)&lt;&gt;0,RIGHT(VLOOKUP(E9,dersler,5,FALSE),2),"")</f>
        <v>U.</v>
      </c>
      <c r="G9" s="65"/>
      <c r="H9" s="24"/>
      <c r="I9" s="11">
        <v>0.58333333333333304</v>
      </c>
      <c r="J9" s="86" t="s">
        <v>17</v>
      </c>
      <c r="K9" s="63" t="str">
        <f>IF(VLOOKUP(J9,dersler,5,FALSE)&lt;&gt;0,RIGHT(VLOOKUP(J9,dersler,5,FALSE),2),"")</f>
        <v>U.</v>
      </c>
      <c r="L9" s="65"/>
      <c r="M9" s="63"/>
      <c r="N9" s="11">
        <v>0.58333333333333304</v>
      </c>
      <c r="O9" s="86" t="s">
        <v>42</v>
      </c>
      <c r="P9" s="63" t="str">
        <f>IF(VLOOKUP(O9,dersler,5,FALSE)&lt;&gt;0,RIGHT(VLOOKUP(O9,dersler,5,FALSE),2),"")</f>
        <v>D3</v>
      </c>
      <c r="Q9" s="86" t="s">
        <v>41</v>
      </c>
      <c r="R9" s="63" t="str">
        <f>IF(VLOOKUP(Q9,dersler,5,FALSE)&lt;&gt;0,RIGHT(VLOOKUP(Q9,dersler,5,FALSE),2),"")</f>
        <v>D1</v>
      </c>
      <c r="S9" s="11">
        <v>0.58333333333333304</v>
      </c>
      <c r="T9" s="91" t="s">
        <v>27</v>
      </c>
      <c r="U9" s="63" t="str">
        <f>IF(VLOOKUP(T9,dersler,5,FALSE)&lt;&gt;0,RIGHT(VLOOKUP(T9,dersler,5,FALSE),2),"")</f>
        <v>D2</v>
      </c>
      <c r="V9" s="65"/>
      <c r="W9" s="63"/>
      <c r="Y9" s="5" t="s">
        <v>24</v>
      </c>
      <c r="Z9" s="5" t="str">
        <f t="shared" si="0"/>
        <v>Intro. to Comp. and Prog. for Ind. Eng.</v>
      </c>
      <c r="AA9" s="5" t="str">
        <f t="shared" si="1"/>
        <v>Prof. Dr. Gürkan Öztürk</v>
      </c>
      <c r="AB9" s="13" t="str">
        <f t="shared" si="2"/>
        <v>END-D1, END-L2</v>
      </c>
    </row>
    <row r="10" spans="2:28">
      <c r="B10" s="103"/>
      <c r="C10" s="11">
        <v>0.625</v>
      </c>
      <c r="D10" s="3">
        <v>0.65625</v>
      </c>
      <c r="E10" s="62" t="s">
        <v>13</v>
      </c>
      <c r="F10" s="63" t="str">
        <f>IF(VLOOKUP(E10,dersler,5,FALSE)&lt;&gt;0,RIGHT(VLOOKUP(E10,dersler,5,FALSE),2),"")</f>
        <v>U.</v>
      </c>
      <c r="G10" s="65"/>
      <c r="H10" s="24"/>
      <c r="I10" s="11">
        <v>0.625</v>
      </c>
      <c r="J10" s="86" t="s">
        <v>17</v>
      </c>
      <c r="K10" s="63" t="str">
        <f>IF(VLOOKUP(J10,dersler,5,FALSE)&lt;&gt;0,RIGHT(VLOOKUP(J10,dersler,5,FALSE),2),"")</f>
        <v>U.</v>
      </c>
      <c r="L10" s="65"/>
      <c r="M10" s="63"/>
      <c r="N10" s="11">
        <v>0.625</v>
      </c>
      <c r="O10" s="86" t="s">
        <v>42</v>
      </c>
      <c r="P10" s="63" t="str">
        <f>IF(VLOOKUP(O10,dersler,5,FALSE)&lt;&gt;0,RIGHT(VLOOKUP(O10,dersler,5,FALSE),2),"")</f>
        <v>D3</v>
      </c>
      <c r="Q10" s="86" t="s">
        <v>41</v>
      </c>
      <c r="R10" s="63" t="str">
        <f>IF(VLOOKUP(Q10,dersler,5,FALSE)&lt;&gt;0,RIGHT(VLOOKUP(Q10,dersler,5,FALSE),2),"")</f>
        <v>D1</v>
      </c>
      <c r="S10" s="11">
        <v>0.625</v>
      </c>
      <c r="T10" s="91" t="s">
        <v>27</v>
      </c>
      <c r="U10" s="63" t="str">
        <f>IF(VLOOKUP(T10,dersler,5,FALSE)&lt;&gt;0,RIGHT(VLOOKUP(T10,dersler,5,FALSE),2),"")</f>
        <v>D2</v>
      </c>
      <c r="V10" s="65"/>
      <c r="W10" s="63"/>
      <c r="Y10" s="5" t="s">
        <v>25</v>
      </c>
      <c r="Z10" s="5" t="str">
        <f t="shared" si="0"/>
        <v>Intro. to Comp. and Prog. for Ind. Eng.</v>
      </c>
      <c r="AA10" s="5" t="str">
        <f t="shared" si="1"/>
        <v>Dr. Öğr. Üyesi Emre Çimen</v>
      </c>
      <c r="AB10" s="13" t="str">
        <f t="shared" si="2"/>
        <v>END-D2, END-L2</v>
      </c>
    </row>
    <row r="11" spans="2:28">
      <c r="B11" s="103"/>
      <c r="C11" s="11">
        <v>0.66666666666666596</v>
      </c>
      <c r="D11" s="3">
        <v>0.69791666666666596</v>
      </c>
      <c r="E11" s="62" t="s">
        <v>13</v>
      </c>
      <c r="F11" s="63" t="str">
        <f>IF(VLOOKUP(E11,dersler,5,FALSE)&lt;&gt;0,RIGHT(VLOOKUP(E11,dersler,5,FALSE),2),"")</f>
        <v>U.</v>
      </c>
      <c r="G11" s="65"/>
      <c r="H11" s="24"/>
      <c r="I11" s="11">
        <v>0.66666666666666596</v>
      </c>
      <c r="J11" s="86" t="s">
        <v>17</v>
      </c>
      <c r="K11" s="63" t="str">
        <f>IF(VLOOKUP(J11,dersler,5,FALSE)&lt;&gt;0,RIGHT(VLOOKUP(J11,dersler,5,FALSE),2),"")</f>
        <v>U.</v>
      </c>
      <c r="L11" s="65"/>
      <c r="M11" s="63"/>
      <c r="N11" s="11">
        <v>0.66666666666666596</v>
      </c>
      <c r="O11" s="86" t="s">
        <v>42</v>
      </c>
      <c r="P11" s="63" t="str">
        <f>IF(VLOOKUP(O11,dersler,5,FALSE)&lt;&gt;0,RIGHT(VLOOKUP(O11,dersler,5,FALSE),2),"")</f>
        <v>D3</v>
      </c>
      <c r="Q11" s="86" t="s">
        <v>41</v>
      </c>
      <c r="R11" s="63" t="str">
        <f>IF(VLOOKUP(Q11,dersler,5,FALSE)&lt;&gt;0,RIGHT(VLOOKUP(Q11,dersler,5,FALSE),2),"")</f>
        <v>D1</v>
      </c>
      <c r="S11" s="11">
        <v>0.66666666666666596</v>
      </c>
      <c r="T11" s="91" t="s">
        <v>27</v>
      </c>
      <c r="U11" s="63" t="str">
        <f>IF(VLOOKUP(T11,dersler,5,FALSE)&lt;&gt;0,RIGHT(VLOOKUP(T11,dersler,5,FALSE),2),"")</f>
        <v>D2</v>
      </c>
      <c r="V11" s="65"/>
      <c r="W11" s="63"/>
      <c r="Y11" s="5" t="s">
        <v>22</v>
      </c>
      <c r="Z11" s="5" t="str">
        <f t="shared" si="0"/>
        <v>Genel Matematik II</v>
      </c>
      <c r="AA11" s="5" t="str">
        <f t="shared" si="1"/>
        <v xml:space="preserve">Prof.Dr. Nedim DEĞİRMENCİ </v>
      </c>
      <c r="AB11" s="13" t="str">
        <f t="shared" si="2"/>
        <v>Uzaktan, U.</v>
      </c>
    </row>
    <row r="12" spans="2:28">
      <c r="B12" s="103"/>
      <c r="C12" s="11">
        <v>0.70833333333333304</v>
      </c>
      <c r="D12" s="3">
        <v>0.73958333333333304</v>
      </c>
      <c r="E12" s="62"/>
      <c r="F12" s="63"/>
      <c r="G12" s="65"/>
      <c r="H12" s="24"/>
      <c r="I12" s="11">
        <v>0.70833333333333304</v>
      </c>
      <c r="J12" s="65"/>
      <c r="K12" s="63"/>
      <c r="L12" s="65"/>
      <c r="M12" s="63"/>
      <c r="N12" s="11">
        <v>0.70833333333333304</v>
      </c>
      <c r="O12" s="65"/>
      <c r="P12" s="63"/>
      <c r="Q12" s="65"/>
      <c r="R12" s="63"/>
      <c r="S12" s="11">
        <v>0.70833333333333304</v>
      </c>
      <c r="T12" s="65"/>
      <c r="U12" s="63"/>
      <c r="V12" s="65"/>
      <c r="W12" s="63"/>
      <c r="Y12" s="5" t="s">
        <v>13</v>
      </c>
      <c r="Z12" s="5" t="str">
        <f t="shared" si="0"/>
        <v>Linear Algebra</v>
      </c>
      <c r="AA12" s="5" t="str">
        <f t="shared" si="1"/>
        <v>Dr. Öğr. Üy. Şirin Aktay</v>
      </c>
      <c r="AB12" s="13" t="str">
        <f t="shared" si="2"/>
        <v>Uzaktan, U.</v>
      </c>
    </row>
    <row r="13" spans="2:28">
      <c r="B13" s="103"/>
      <c r="C13" s="11">
        <v>0.75</v>
      </c>
      <c r="D13" s="3">
        <v>0.78125</v>
      </c>
      <c r="E13" s="62"/>
      <c r="F13" s="63"/>
      <c r="G13" s="65"/>
      <c r="H13" s="24"/>
      <c r="I13" s="11">
        <v>0.75</v>
      </c>
      <c r="J13" s="65"/>
      <c r="K13" s="63"/>
      <c r="L13" s="65"/>
      <c r="M13" s="63"/>
      <c r="N13" s="11">
        <v>0.75</v>
      </c>
      <c r="O13" s="65"/>
      <c r="P13" s="63"/>
      <c r="Q13" s="65"/>
      <c r="R13" s="63"/>
      <c r="S13" s="11">
        <v>0.75</v>
      </c>
      <c r="T13" s="65"/>
      <c r="U13" s="63"/>
      <c r="V13" s="65"/>
      <c r="W13" s="63"/>
      <c r="AA13" s="5"/>
    </row>
    <row r="14" spans="2:28">
      <c r="B14" s="104"/>
      <c r="C14" s="12">
        <v>0.79166666666666696</v>
      </c>
      <c r="D14" s="4">
        <v>0.82291666666666696</v>
      </c>
      <c r="E14" s="62"/>
      <c r="F14" s="66"/>
      <c r="G14" s="67"/>
      <c r="H14" s="25"/>
      <c r="I14" s="12">
        <v>0.79166666666666696</v>
      </c>
      <c r="J14" s="67"/>
      <c r="K14" s="66"/>
      <c r="L14" s="67"/>
      <c r="M14" s="66"/>
      <c r="N14" s="12">
        <v>0.79166666666666696</v>
      </c>
      <c r="O14" s="67"/>
      <c r="P14" s="66"/>
      <c r="Q14" s="67"/>
      <c r="R14" s="66"/>
      <c r="S14" s="12">
        <v>0.79166666666666696</v>
      </c>
      <c r="T14" s="67"/>
      <c r="U14" s="66"/>
      <c r="V14" s="67"/>
      <c r="W14" s="66"/>
      <c r="Y14" s="53" t="s">
        <v>10</v>
      </c>
      <c r="Z14" s="53"/>
      <c r="AA14" s="53" t="s">
        <v>46</v>
      </c>
      <c r="AB14" s="54" t="s">
        <v>117</v>
      </c>
    </row>
    <row r="15" spans="2:28" ht="12.75" customHeight="1">
      <c r="B15" s="99" t="s">
        <v>1</v>
      </c>
      <c r="C15" s="7">
        <v>0.33333333333333331</v>
      </c>
      <c r="D15" s="2">
        <v>0.36458333333333331</v>
      </c>
      <c r="E15" s="68"/>
      <c r="F15" s="69"/>
      <c r="G15" s="70"/>
      <c r="H15" s="31"/>
      <c r="I15" s="7">
        <v>0.33333333333333331</v>
      </c>
      <c r="J15" s="70"/>
      <c r="K15" s="69"/>
      <c r="L15" s="70"/>
      <c r="M15" s="69"/>
      <c r="N15" s="7">
        <v>0.33333333333333331</v>
      </c>
      <c r="O15" s="70"/>
      <c r="P15" s="69"/>
      <c r="Q15" s="70"/>
      <c r="R15" s="69"/>
      <c r="S15" s="7">
        <v>0.33333333333333331</v>
      </c>
      <c r="T15" s="70"/>
      <c r="U15" s="69"/>
      <c r="V15" s="70"/>
      <c r="W15" s="69"/>
      <c r="Y15" s="5" t="s">
        <v>17</v>
      </c>
      <c r="Z15" s="5" t="str">
        <f t="shared" ref="Z15:Z20" si="3">VLOOKUP(Y15,dersler,2,FALSE)</f>
        <v>System Analysis</v>
      </c>
      <c r="AA15" s="5" t="str">
        <f t="shared" ref="AA15:AA20" si="4">VLOOKUP(Y15,dersler,3,FALSE)</f>
        <v>Araş. Gör. Dr. Banu İçmen Erdem</v>
      </c>
      <c r="AB15" s="13" t="str">
        <f t="shared" ref="AB15:AB20" si="5">IF(VLOOKUP(Y15,dersler,5,FALSE)&lt;&gt;0,VLOOKUP(Y15,dersler,5,FALSE),"")</f>
        <v>Uzaktan, U.</v>
      </c>
    </row>
    <row r="16" spans="2:28">
      <c r="B16" s="100"/>
      <c r="C16" s="8">
        <v>0.375</v>
      </c>
      <c r="D16" s="3">
        <v>0.40625</v>
      </c>
      <c r="E16" s="71" t="s">
        <v>22</v>
      </c>
      <c r="F16" s="72" t="s">
        <v>187</v>
      </c>
      <c r="G16" s="73"/>
      <c r="H16" s="33"/>
      <c r="I16" s="8">
        <v>0.375</v>
      </c>
      <c r="J16" s="87" t="s">
        <v>37</v>
      </c>
      <c r="K16" s="72" t="str">
        <f>IF(VLOOKUP(J16,dersler,5,FALSE)&lt;&gt;0,RIGHT(VLOOKUP(J16,dersler,5,FALSE),2),"")</f>
        <v>D1</v>
      </c>
      <c r="L16" s="87" t="s">
        <v>39</v>
      </c>
      <c r="M16" s="72" t="str">
        <f>IF(VLOOKUP(L16,dersler,5,FALSE)&lt;&gt;0,RIGHT(VLOOKUP(L16,dersler,5,FALSE),2),"")</f>
        <v>D2</v>
      </c>
      <c r="N16" s="8">
        <v>0.375</v>
      </c>
      <c r="O16" s="73"/>
      <c r="P16" s="72"/>
      <c r="Q16" s="73"/>
      <c r="R16" s="72"/>
      <c r="S16" s="8">
        <v>0.375</v>
      </c>
      <c r="T16" s="92"/>
      <c r="U16" s="72"/>
      <c r="V16" s="92"/>
      <c r="W16" s="72"/>
      <c r="Y16" s="5" t="s">
        <v>37</v>
      </c>
      <c r="Z16" s="5" t="str">
        <f t="shared" si="3"/>
        <v>Integer Programming and Network Models</v>
      </c>
      <c r="AA16" s="5" t="str">
        <f t="shared" si="4"/>
        <v>Doç. Dr. Zehra Kamışlı Öztürk</v>
      </c>
      <c r="AB16" s="13" t="str">
        <f t="shared" si="5"/>
        <v>END-D1</v>
      </c>
    </row>
    <row r="17" spans="2:28">
      <c r="B17" s="100"/>
      <c r="C17" s="8">
        <v>0.41666666666666702</v>
      </c>
      <c r="D17" s="3">
        <v>0.44791666666666702</v>
      </c>
      <c r="E17" s="71" t="s">
        <v>22</v>
      </c>
      <c r="F17" s="72" t="s">
        <v>187</v>
      </c>
      <c r="G17" s="73"/>
      <c r="H17" s="33"/>
      <c r="I17" s="8">
        <v>0.41666666666666702</v>
      </c>
      <c r="J17" s="87" t="s">
        <v>37</v>
      </c>
      <c r="K17" s="72" t="str">
        <f>IF(VLOOKUP(J17,dersler,5,FALSE)&lt;&gt;0,RIGHT(VLOOKUP(J17,dersler,5,FALSE),2),"")</f>
        <v>D1</v>
      </c>
      <c r="L17" s="87" t="s">
        <v>39</v>
      </c>
      <c r="M17" s="72" t="str">
        <f>IF(VLOOKUP(L17,dersler,5,FALSE)&lt;&gt;0,RIGHT(VLOOKUP(L17,dersler,5,FALSE),2),"")</f>
        <v>D2</v>
      </c>
      <c r="N17" s="8">
        <v>0.41666666666666702</v>
      </c>
      <c r="O17" s="73"/>
      <c r="P17" s="72"/>
      <c r="Q17" s="73"/>
      <c r="R17" s="72"/>
      <c r="S17" s="8">
        <v>0.41666666666666702</v>
      </c>
      <c r="T17" s="91" t="s">
        <v>28</v>
      </c>
      <c r="U17" s="72" t="str">
        <f>IF(VLOOKUP(T17,dersler,5,FALSE)&lt;&gt;0,RIGHT(VLOOKUP(T17,dersler,5,FALSE),2),"")</f>
        <v>D3</v>
      </c>
      <c r="V17" s="91" t="s">
        <v>203</v>
      </c>
      <c r="W17" s="72" t="str">
        <f>IF(VLOOKUP(V17,dersler,5,FALSE)&lt;&gt;0,RIGHT(VLOOKUP(V17,dersler,5,FALSE),2),"")</f>
        <v>D6</v>
      </c>
      <c r="Y17" s="5" t="s">
        <v>39</v>
      </c>
      <c r="Z17" s="5" t="str">
        <f t="shared" si="3"/>
        <v>Integer Programming and Network Models</v>
      </c>
      <c r="AA17" s="5" t="str">
        <f t="shared" si="4"/>
        <v>Dr. Öğr. Üy. Ilgın Poyraz Acar</v>
      </c>
      <c r="AB17" s="13" t="str">
        <f t="shared" si="5"/>
        <v>END-D2</v>
      </c>
    </row>
    <row r="18" spans="2:28">
      <c r="B18" s="100"/>
      <c r="C18" s="8">
        <v>0.45833333333333298</v>
      </c>
      <c r="D18" s="3">
        <v>0.48958333333333298</v>
      </c>
      <c r="E18" s="71" t="s">
        <v>22</v>
      </c>
      <c r="F18" s="72" t="s">
        <v>187</v>
      </c>
      <c r="G18" s="73"/>
      <c r="H18" s="33"/>
      <c r="I18" s="8">
        <v>0.45833333333333298</v>
      </c>
      <c r="J18" s="73"/>
      <c r="K18" s="72"/>
      <c r="L18" s="73"/>
      <c r="M18" s="72"/>
      <c r="N18" s="8">
        <v>0.45833333333333298</v>
      </c>
      <c r="O18" s="87" t="s">
        <v>20</v>
      </c>
      <c r="P18" s="98" t="str">
        <f>IF(VLOOKUP(O18,dersler,5,FALSE)&lt;&gt;0,RIGHT(VLOOKUP(O18,dersler,5,FALSE),2),"")</f>
        <v>H.</v>
      </c>
      <c r="Q18" s="73"/>
      <c r="R18" s="72"/>
      <c r="S18" s="8">
        <v>0.45833333333333298</v>
      </c>
      <c r="T18" s="91" t="s">
        <v>28</v>
      </c>
      <c r="U18" s="72" t="str">
        <f>IF(VLOOKUP(T18,dersler,5,FALSE)&lt;&gt;0,RIGHT(VLOOKUP(T18,dersler,5,FALSE),2),"")</f>
        <v>D3</v>
      </c>
      <c r="V18" s="91" t="s">
        <v>203</v>
      </c>
      <c r="W18" s="72" t="str">
        <f>IF(VLOOKUP(V18,dersler,5,FALSE)&lt;&gt;0,RIGHT(VLOOKUP(V18,dersler,5,FALSE),2),"")</f>
        <v>D6</v>
      </c>
      <c r="Y18" s="5" t="s">
        <v>38</v>
      </c>
      <c r="Z18" s="5" t="str">
        <f t="shared" si="3"/>
        <v>Üretim Yöntemleri ve Malzeme Seçimi</v>
      </c>
      <c r="AA18" s="5" t="str">
        <f t="shared" si="4"/>
        <v>Dr. Öğr. Üyesi Yapıncak Göncü</v>
      </c>
      <c r="AB18" s="13" t="str">
        <f t="shared" si="5"/>
        <v>END-D1</v>
      </c>
    </row>
    <row r="19" spans="2:28">
      <c r="B19" s="100"/>
      <c r="C19" s="8">
        <v>0.5</v>
      </c>
      <c r="D19" s="3">
        <v>0.53125</v>
      </c>
      <c r="E19" s="74"/>
      <c r="F19" s="72"/>
      <c r="G19" s="73"/>
      <c r="H19" s="33"/>
      <c r="I19" s="8">
        <v>0.5</v>
      </c>
      <c r="J19" s="73"/>
      <c r="K19" s="72"/>
      <c r="L19" s="73"/>
      <c r="M19" s="72"/>
      <c r="N19" s="8">
        <v>0.5</v>
      </c>
      <c r="O19" s="87" t="s">
        <v>20</v>
      </c>
      <c r="P19" s="98" t="str">
        <f>IF(VLOOKUP(O19,dersler,5,FALSE)&lt;&gt;0,RIGHT(VLOOKUP(O19,dersler,5,FALSE),2),"")</f>
        <v>H.</v>
      </c>
      <c r="Q19" s="73"/>
      <c r="R19" s="72"/>
      <c r="S19" s="8">
        <v>0.5</v>
      </c>
      <c r="T19" s="91" t="s">
        <v>28</v>
      </c>
      <c r="U19" s="72" t="str">
        <f>IF(VLOOKUP(T19,dersler,5,FALSE)&lt;&gt;0,RIGHT(VLOOKUP(T19,dersler,5,FALSE),2),"")</f>
        <v>D3</v>
      </c>
      <c r="V19" s="91" t="s">
        <v>203</v>
      </c>
      <c r="W19" s="72" t="str">
        <f>IF(VLOOKUP(V19,dersler,5,FALSE)&lt;&gt;0,RIGHT(VLOOKUP(V19,dersler,5,FALSE),2),"")</f>
        <v>D6</v>
      </c>
      <c r="Y19" s="5" t="s">
        <v>40</v>
      </c>
      <c r="Z19" s="5" t="str">
        <f t="shared" si="3"/>
        <v>Üretim Yöntemleri ve Malzeme Seçimi</v>
      </c>
      <c r="AA19" s="5" t="str">
        <f t="shared" si="4"/>
        <v>Dr. Öğr. Üyesi Boğaç Poyraz</v>
      </c>
      <c r="AB19" s="13" t="str">
        <f t="shared" si="5"/>
        <v>END-D2</v>
      </c>
    </row>
    <row r="20" spans="2:28">
      <c r="B20" s="100"/>
      <c r="C20" s="8">
        <v>0.54166666666666596</v>
      </c>
      <c r="D20" s="3">
        <v>0.57291666666666596</v>
      </c>
      <c r="E20" s="74"/>
      <c r="F20" s="72"/>
      <c r="G20" s="73"/>
      <c r="H20" s="33"/>
      <c r="I20" s="8">
        <v>0.54166666666666596</v>
      </c>
      <c r="J20" s="73"/>
      <c r="K20" s="72"/>
      <c r="L20" s="73"/>
      <c r="M20" s="72"/>
      <c r="N20" s="8">
        <v>0.54166666666666596</v>
      </c>
      <c r="O20" s="105" t="s">
        <v>191</v>
      </c>
      <c r="P20" s="63" t="str">
        <f>IF(VLOOKUP(O20,dersler,5,FALSE)&lt;&gt;0,RIGHT(VLOOKUP(O20,dersler,5,FALSE),2),"")</f>
        <v>D4</v>
      </c>
      <c r="Q20" s="73"/>
      <c r="R20" s="72"/>
      <c r="S20" s="8">
        <v>0.54166666666666596</v>
      </c>
      <c r="T20" s="73"/>
      <c r="U20" s="72"/>
      <c r="V20" s="73"/>
      <c r="W20" s="72"/>
      <c r="Y20" s="5" t="s">
        <v>162</v>
      </c>
      <c r="Z20" s="5" t="str">
        <f t="shared" si="3"/>
        <v>Mühendislikte Olasılık</v>
      </c>
      <c r="AA20" s="5" t="str">
        <f t="shared" si="4"/>
        <v xml:space="preserve">Prof. Dr. Nihal Erginel </v>
      </c>
      <c r="AB20" s="13" t="str">
        <f t="shared" si="5"/>
        <v>END-D1</v>
      </c>
    </row>
    <row r="21" spans="2:28">
      <c r="B21" s="100"/>
      <c r="C21" s="8">
        <v>0.58333333333333304</v>
      </c>
      <c r="D21" s="3">
        <v>0.61458333333333304</v>
      </c>
      <c r="E21" s="71" t="s">
        <v>14</v>
      </c>
      <c r="F21" s="72" t="str">
        <f>IF(VLOOKUP(E21,dersler,5,FALSE)&lt;&gt;0,RIGHT(VLOOKUP(E21,dersler,5,FALSE),2),"")</f>
        <v/>
      </c>
      <c r="G21" s="73"/>
      <c r="H21" s="33"/>
      <c r="I21" s="8">
        <v>0.58333333333333304</v>
      </c>
      <c r="J21" s="87" t="s">
        <v>38</v>
      </c>
      <c r="K21" s="72" t="str">
        <f>IF(VLOOKUP(J21,dersler,5,FALSE)&lt;&gt;0,RIGHT(VLOOKUP(J21,dersler,5,FALSE),2),"")</f>
        <v>D1</v>
      </c>
      <c r="L21" s="87" t="s">
        <v>40</v>
      </c>
      <c r="M21" s="72" t="str">
        <f>IF(VLOOKUP(L21,dersler,5,FALSE)&lt;&gt;0,RIGHT(VLOOKUP(L21,dersler,5,FALSE),2),"")</f>
        <v>D2</v>
      </c>
      <c r="N21" s="8">
        <v>0.58333333333333304</v>
      </c>
      <c r="O21" s="105" t="s">
        <v>191</v>
      </c>
      <c r="P21" s="63" t="str">
        <f>IF(VLOOKUP(O21,dersler,5,FALSE)&lt;&gt;0,RIGHT(VLOOKUP(O21,dersler,5,FALSE),2),"")</f>
        <v>D4</v>
      </c>
      <c r="Q21" s="73"/>
      <c r="R21" s="72"/>
      <c r="S21" s="8">
        <v>0.58333333333333304</v>
      </c>
      <c r="T21" s="92" t="s">
        <v>29</v>
      </c>
      <c r="U21" s="72" t="str">
        <f>IF(VLOOKUP(T21,dersler,5,FALSE)&lt;&gt;0,RIGHT(VLOOKUP(T21,dersler,5,FALSE),2),"")</f>
        <v>D3</v>
      </c>
      <c r="V21" s="73"/>
      <c r="W21" s="72"/>
      <c r="Y21" s="5" t="s">
        <v>163</v>
      </c>
      <c r="Z21" s="5" t="str">
        <f>VLOOKUP(Y21,dersler,2,FALSE)</f>
        <v>Mühendislikte Olasılık</v>
      </c>
      <c r="AA21" s="5" t="str">
        <f>VLOOKUP(Y21,dersler,3,FALSE)</f>
        <v>Araş. Gör. Dr. Zeynep İdil Erzurum</v>
      </c>
      <c r="AB21" s="13" t="str">
        <f>IF(VLOOKUP(Y21,dersler,5,FALSE)&lt;&gt;0,VLOOKUP(Y21,dersler,5,FALSE),"")</f>
        <v>END-D2</v>
      </c>
    </row>
    <row r="22" spans="2:28">
      <c r="B22" s="100"/>
      <c r="C22" s="8">
        <v>0.625</v>
      </c>
      <c r="D22" s="3">
        <v>0.65625</v>
      </c>
      <c r="E22" s="71" t="s">
        <v>14</v>
      </c>
      <c r="F22" s="72" t="str">
        <f>IF(VLOOKUP(E22,dersler,5,FALSE)&lt;&gt;0,RIGHT(VLOOKUP(E22,dersler,5,FALSE),2),"")</f>
        <v/>
      </c>
      <c r="G22" s="73"/>
      <c r="H22" s="33"/>
      <c r="I22" s="8">
        <v>0.625</v>
      </c>
      <c r="J22" s="87" t="s">
        <v>38</v>
      </c>
      <c r="K22" s="72" t="str">
        <f>IF(VLOOKUP(J22,dersler,5,FALSE)&lt;&gt;0,RIGHT(VLOOKUP(J22,dersler,5,FALSE),2),"")</f>
        <v>D1</v>
      </c>
      <c r="L22" s="87" t="s">
        <v>40</v>
      </c>
      <c r="M22" s="72" t="str">
        <f>IF(VLOOKUP(L22,dersler,5,FALSE)&lt;&gt;0,RIGHT(VLOOKUP(L22,dersler,5,FALSE),2),"")</f>
        <v>D2</v>
      </c>
      <c r="N22" s="8">
        <v>0.625</v>
      </c>
      <c r="O22" s="105" t="s">
        <v>191</v>
      </c>
      <c r="P22" s="63" t="str">
        <f>IF(VLOOKUP(O22,dersler,5,FALSE)&lt;&gt;0,RIGHT(VLOOKUP(O22,dersler,5,FALSE),2),"")</f>
        <v>D4</v>
      </c>
      <c r="Q22" s="73"/>
      <c r="R22" s="72"/>
      <c r="S22" s="8">
        <v>0.625</v>
      </c>
      <c r="T22" s="92" t="s">
        <v>29</v>
      </c>
      <c r="U22" s="72" t="str">
        <f>IF(VLOOKUP(T22,dersler,5,FALSE)&lt;&gt;0,RIGHT(VLOOKUP(T22,dersler,5,FALSE),2),"")</f>
        <v>D3</v>
      </c>
      <c r="V22" s="73"/>
      <c r="W22" s="72"/>
      <c r="Y22" s="5" t="s">
        <v>198</v>
      </c>
      <c r="Z22" s="5" t="str">
        <f>VLOOKUP(Y22,dersler,2,FALSE)</f>
        <v>Topluma Hizmet Uygulamaları</v>
      </c>
      <c r="AA22" s="5" t="str">
        <f>VLOOKUP(Y22,dersler,3,FALSE)</f>
        <v>Dr. Öğr. Üy. Mehmet Alegöz</v>
      </c>
      <c r="AB22" s="13" t="str">
        <f>IF(VLOOKUP(Y22,dersler,5,FALSE)&lt;&gt;0,VLOOKUP(Y22,dersler,5,FALSE),"")</f>
        <v>END-D4</v>
      </c>
    </row>
    <row r="23" spans="2:28">
      <c r="B23" s="100"/>
      <c r="C23" s="8">
        <v>0.66666666666666596</v>
      </c>
      <c r="D23" s="3">
        <v>0.69791666666666596</v>
      </c>
      <c r="E23" s="74"/>
      <c r="F23" s="72"/>
      <c r="G23" s="73"/>
      <c r="H23" s="33"/>
      <c r="I23" s="8">
        <v>0.66666666666666596</v>
      </c>
      <c r="J23" s="87" t="s">
        <v>38</v>
      </c>
      <c r="K23" s="72" t="str">
        <f>IF(VLOOKUP(J23,dersler,5,FALSE)&lt;&gt;0,RIGHT(VLOOKUP(J23,dersler,5,FALSE),2),"")</f>
        <v>D1</v>
      </c>
      <c r="L23" s="87" t="s">
        <v>40</v>
      </c>
      <c r="M23" s="72" t="str">
        <f>IF(VLOOKUP(L23,dersler,5,FALSE)&lt;&gt;0,RIGHT(VLOOKUP(L23,dersler,5,FALSE),2),"")</f>
        <v>D2</v>
      </c>
      <c r="N23" s="8">
        <v>0.66666666666666596</v>
      </c>
      <c r="O23" s="73"/>
      <c r="P23" s="72"/>
      <c r="Q23" s="73"/>
      <c r="R23" s="72"/>
      <c r="S23" s="8">
        <v>0.66666666666666596</v>
      </c>
      <c r="T23" s="92" t="s">
        <v>29</v>
      </c>
      <c r="U23" s="72" t="str">
        <f>IF(VLOOKUP(T23,dersler,5,FALSE)&lt;&gt;0,RIGHT(VLOOKUP(T23,dersler,5,FALSE),2),"")</f>
        <v>D3</v>
      </c>
      <c r="V23" s="73"/>
      <c r="W23" s="72"/>
      <c r="Y23" s="53" t="s">
        <v>11</v>
      </c>
      <c r="Z23" s="53"/>
      <c r="AA23" s="53" t="s">
        <v>46</v>
      </c>
      <c r="AB23" s="54" t="s">
        <v>117</v>
      </c>
    </row>
    <row r="24" spans="2:28" ht="15">
      <c r="B24" s="100"/>
      <c r="C24" s="8">
        <v>0.70833333333333304</v>
      </c>
      <c r="D24" s="3">
        <v>0.73958333333333304</v>
      </c>
      <c r="E24" s="74"/>
      <c r="F24" s="72"/>
      <c r="G24" s="73"/>
      <c r="H24" s="33"/>
      <c r="I24" s="8">
        <v>0.70833333333333304</v>
      </c>
      <c r="J24" s="73"/>
      <c r="K24" s="72"/>
      <c r="L24" s="73"/>
      <c r="M24" s="72"/>
      <c r="N24" s="8">
        <v>0.70833333333333304</v>
      </c>
      <c r="O24" s="73"/>
      <c r="P24" s="72"/>
      <c r="Q24" s="73"/>
      <c r="R24" s="72"/>
      <c r="S24" s="8">
        <v>0.70833333333333304</v>
      </c>
      <c r="T24" s="73"/>
      <c r="U24" s="72"/>
      <c r="V24" s="73"/>
      <c r="W24" s="72"/>
      <c r="Y24" s="14" t="s">
        <v>45</v>
      </c>
      <c r="Z24" s="5" t="str">
        <f t="shared" ref="Z24:Z35" si="6">VLOOKUP(Y24,dersler,2,FALSE)</f>
        <v>Risk Değ.ve Tehlike Analiz Tekn.</v>
      </c>
      <c r="AA24" s="5" t="str">
        <f t="shared" ref="AA24:AA35" si="7">VLOOKUP(Y24,dersler,3,FALSE)</f>
        <v>Araş. Gör. Dr.Şura Toptancı</v>
      </c>
      <c r="AB24" s="13" t="str">
        <f t="shared" ref="AB24:AB35" si="8">IF(VLOOKUP(Y24,dersler,5,FALSE)&lt;&gt;0,VLOOKUP(Y24,dersler,5,FALSE),"")</f>
        <v>END-D4</v>
      </c>
    </row>
    <row r="25" spans="2:28">
      <c r="B25" s="100"/>
      <c r="C25" s="8">
        <v>0.75</v>
      </c>
      <c r="D25" s="3">
        <v>0.78125</v>
      </c>
      <c r="E25" s="74"/>
      <c r="F25" s="72"/>
      <c r="G25" s="73"/>
      <c r="H25" s="33"/>
      <c r="I25" s="8">
        <v>0.75</v>
      </c>
      <c r="J25" s="73"/>
      <c r="K25" s="72"/>
      <c r="L25" s="73"/>
      <c r="M25" s="72"/>
      <c r="N25" s="8">
        <v>0.75</v>
      </c>
      <c r="O25" s="73"/>
      <c r="P25" s="72"/>
      <c r="Q25" s="73"/>
      <c r="R25" s="72"/>
      <c r="S25" s="8">
        <v>0.75</v>
      </c>
      <c r="T25" s="73"/>
      <c r="U25" s="72"/>
      <c r="V25" s="73"/>
      <c r="W25" s="72"/>
      <c r="Y25" s="5" t="s">
        <v>42</v>
      </c>
      <c r="Z25" s="5" t="str">
        <f t="shared" si="6"/>
        <v>Deney Tasarımı ve Regresyon Analizi</v>
      </c>
      <c r="AA25" s="5" t="str">
        <f t="shared" si="7"/>
        <v>Dr. Öğr. Üy. Leman Esra Dolgun</v>
      </c>
      <c r="AB25" s="13" t="str">
        <f t="shared" si="8"/>
        <v>END-D3</v>
      </c>
    </row>
    <row r="26" spans="2:28">
      <c r="B26" s="101"/>
      <c r="C26" s="9">
        <v>0.79166666666666696</v>
      </c>
      <c r="D26" s="4">
        <v>0.82291666666666696</v>
      </c>
      <c r="E26" s="75"/>
      <c r="F26" s="76"/>
      <c r="G26" s="77"/>
      <c r="H26" s="39"/>
      <c r="I26" s="9">
        <v>0.79166666666666696</v>
      </c>
      <c r="J26" s="77"/>
      <c r="K26" s="76"/>
      <c r="L26" s="77"/>
      <c r="M26" s="76"/>
      <c r="N26" s="9">
        <v>0.79166666666666696</v>
      </c>
      <c r="O26" s="77"/>
      <c r="P26" s="76"/>
      <c r="Q26" s="77"/>
      <c r="R26" s="76"/>
      <c r="S26" s="9">
        <v>0.79166666666666696</v>
      </c>
      <c r="T26" s="77"/>
      <c r="U26" s="76"/>
      <c r="V26" s="77"/>
      <c r="W26" s="76"/>
      <c r="Y26" s="5" t="s">
        <v>41</v>
      </c>
      <c r="Z26" s="5" t="str">
        <f t="shared" si="6"/>
        <v>Deney Tasarımı ve Regresyon Analizi</v>
      </c>
      <c r="AA26" s="5" t="str">
        <f t="shared" si="7"/>
        <v>Doç. Dr.  Haluk Yapıcıoğlu</v>
      </c>
      <c r="AB26" s="13" t="str">
        <f t="shared" si="8"/>
        <v>END-D1</v>
      </c>
    </row>
    <row r="27" spans="2:28" ht="12.75" customHeight="1">
      <c r="B27" s="102" t="s">
        <v>2</v>
      </c>
      <c r="C27" s="10">
        <v>0.33333333333333331</v>
      </c>
      <c r="D27" s="2">
        <v>0.36458333333333331</v>
      </c>
      <c r="E27" s="78"/>
      <c r="F27" s="79"/>
      <c r="G27" s="80"/>
      <c r="H27" s="22"/>
      <c r="I27" s="10">
        <v>0.33333333333333331</v>
      </c>
      <c r="J27" s="80"/>
      <c r="K27" s="79"/>
      <c r="L27" s="80"/>
      <c r="M27" s="79"/>
      <c r="N27" s="10">
        <v>0.33333333333333331</v>
      </c>
      <c r="O27" s="80"/>
      <c r="P27" s="79"/>
      <c r="Q27" s="80"/>
      <c r="R27" s="79"/>
      <c r="S27" s="10">
        <v>0.33333333333333331</v>
      </c>
      <c r="T27" s="80"/>
      <c r="U27" s="79"/>
      <c r="V27" s="88"/>
      <c r="W27" s="79"/>
      <c r="Y27" s="5" t="s">
        <v>20</v>
      </c>
      <c r="Z27" s="5" t="str">
        <f t="shared" si="6"/>
        <v>Simulation</v>
      </c>
      <c r="AA27" s="5" t="str">
        <f t="shared" si="7"/>
        <v>Prof. Dr. Onur Kaya</v>
      </c>
      <c r="AB27" s="13" t="str">
        <f t="shared" si="8"/>
        <v>Hibrit, H.</v>
      </c>
    </row>
    <row r="28" spans="2:28">
      <c r="B28" s="103"/>
      <c r="C28" s="11">
        <v>0.375</v>
      </c>
      <c r="D28" s="3">
        <v>0.40625</v>
      </c>
      <c r="E28" s="62" t="s">
        <v>35</v>
      </c>
      <c r="F28" s="63" t="str">
        <f>IF(VLOOKUP(E28,dersler,5,FALSE)&lt;&gt;0,RIGHT(VLOOKUP(E28,dersler,5,FALSE),2),"")</f>
        <v>D1</v>
      </c>
      <c r="G28" s="64" t="s">
        <v>36</v>
      </c>
      <c r="H28" s="24" t="str">
        <f>IF(VLOOKUP(G28,dersler,5,FALSE)&lt;&gt;0,RIGHT(VLOOKUP(G28,dersler,5,FALSE),2),"")</f>
        <v>D2</v>
      </c>
      <c r="I28" s="11">
        <v>0.375</v>
      </c>
      <c r="J28" s="65"/>
      <c r="K28" s="63"/>
      <c r="L28" s="65"/>
      <c r="M28" s="63"/>
      <c r="N28" s="11">
        <v>0.375</v>
      </c>
      <c r="O28" s="65"/>
      <c r="P28" s="63"/>
      <c r="Q28" s="65"/>
      <c r="R28" s="63"/>
      <c r="S28" s="11">
        <v>0.375</v>
      </c>
      <c r="T28" s="91" t="s">
        <v>30</v>
      </c>
      <c r="U28" s="63" t="str">
        <f>IF(VLOOKUP(T28,dersler,5,FALSE)&lt;&gt;0,RIGHT(VLOOKUP(T28,dersler,5,FALSE),2),"")</f>
        <v>D3</v>
      </c>
      <c r="V28" s="89"/>
      <c r="W28" s="63"/>
      <c r="Y28" s="5" t="s">
        <v>26</v>
      </c>
      <c r="Z28" s="5" t="str">
        <f t="shared" si="6"/>
        <v>Müh. Matematiksel Programlama Modelleri</v>
      </c>
      <c r="AA28" s="5" t="str">
        <f t="shared" si="7"/>
        <v>Dr. Öğr. Üy. Nergis Kasımbeyli</v>
      </c>
      <c r="AB28" s="13" t="str">
        <f t="shared" si="8"/>
        <v>Uzaktan, U.</v>
      </c>
    </row>
    <row r="29" spans="2:28">
      <c r="B29" s="103"/>
      <c r="C29" s="11">
        <v>0.41666666666666702</v>
      </c>
      <c r="D29" s="3">
        <v>0.44791666666666702</v>
      </c>
      <c r="E29" s="62" t="s">
        <v>35</v>
      </c>
      <c r="F29" s="63" t="str">
        <f>IF(VLOOKUP(E29,dersler,5,FALSE)&lt;&gt;0,RIGHT(VLOOKUP(E29,dersler,5,FALSE),2),"")</f>
        <v>D1</v>
      </c>
      <c r="G29" s="64" t="s">
        <v>36</v>
      </c>
      <c r="H29" s="24" t="str">
        <f>IF(VLOOKUP(G29,dersler,5,FALSE)&lt;&gt;0,RIGHT(VLOOKUP(G29,dersler,5,FALSE),2),"")</f>
        <v>D2</v>
      </c>
      <c r="I29" s="11">
        <v>0.41666666666666702</v>
      </c>
      <c r="J29" s="65" t="s">
        <v>198</v>
      </c>
      <c r="K29" s="72" t="str">
        <f>IF(VLOOKUP(J29,dersler,5,FALSE)&lt;&gt;0,RIGHT(VLOOKUP(J29,dersler,5,FALSE),2),"")</f>
        <v>D4</v>
      </c>
      <c r="L29" s="65"/>
      <c r="M29" s="63"/>
      <c r="N29" s="11">
        <v>0.41666666666666702</v>
      </c>
      <c r="O29" s="91" t="s">
        <v>26</v>
      </c>
      <c r="P29" s="63" t="str">
        <f>IF(VLOOKUP(O29,dersler,5,FALSE)&lt;&gt;0,RIGHT(VLOOKUP(O29,dersler,5,FALSE),2),"")</f>
        <v>U.</v>
      </c>
      <c r="Q29" s="65"/>
      <c r="R29" s="63"/>
      <c r="S29" s="11">
        <v>0.41666666666666702</v>
      </c>
      <c r="T29" s="91" t="s">
        <v>30</v>
      </c>
      <c r="U29" s="63" t="str">
        <f>IF(VLOOKUP(T29,dersler,5,FALSE)&lt;&gt;0,RIGHT(VLOOKUP(T29,dersler,5,FALSE),2),"")</f>
        <v>D3</v>
      </c>
      <c r="V29" s="65"/>
      <c r="W29" s="63"/>
      <c r="Y29" s="5" t="s">
        <v>43</v>
      </c>
      <c r="Z29" s="5" t="str">
        <f t="shared" si="6"/>
        <v>Production and Operations Planning II</v>
      </c>
      <c r="AA29" s="5" t="str">
        <f t="shared" si="7"/>
        <v>Dr. Öğr. Üy. Mehmet Alegöz</v>
      </c>
      <c r="AB29" s="13" t="str">
        <f t="shared" si="8"/>
        <v>END-D3</v>
      </c>
    </row>
    <row r="30" spans="2:28">
      <c r="B30" s="103"/>
      <c r="C30" s="11">
        <v>0.45833333333333298</v>
      </c>
      <c r="D30" s="3">
        <v>0.48958333333333298</v>
      </c>
      <c r="E30" s="81" t="s">
        <v>24</v>
      </c>
      <c r="F30" s="63" t="s">
        <v>189</v>
      </c>
      <c r="G30" s="82" t="s">
        <v>25</v>
      </c>
      <c r="H30" s="24" t="s">
        <v>190</v>
      </c>
      <c r="I30" s="11">
        <v>0.45833333333333298</v>
      </c>
      <c r="J30" s="65" t="s">
        <v>198</v>
      </c>
      <c r="K30" s="72" t="str">
        <f>IF(VLOOKUP(J30,dersler,5,FALSE)&lt;&gt;0,RIGHT(VLOOKUP(J30,dersler,5,FALSE),2),"")</f>
        <v>D4</v>
      </c>
      <c r="L30" s="65"/>
      <c r="M30" s="63"/>
      <c r="N30" s="11">
        <v>0.45833333333333298</v>
      </c>
      <c r="O30" s="91" t="s">
        <v>26</v>
      </c>
      <c r="P30" s="63" t="str">
        <f>IF(VLOOKUP(O30,dersler,5,FALSE)&lt;&gt;0,RIGHT(VLOOKUP(O30,dersler,5,FALSE),2),"")</f>
        <v>U.</v>
      </c>
      <c r="Q30" s="65"/>
      <c r="R30" s="63"/>
      <c r="S30" s="11">
        <v>0.45833333333333298</v>
      </c>
      <c r="T30" s="91" t="s">
        <v>30</v>
      </c>
      <c r="U30" s="63" t="str">
        <f>IF(VLOOKUP(T30,dersler,5,FALSE)&lt;&gt;0,RIGHT(VLOOKUP(T30,dersler,5,FALSE),2),"")</f>
        <v>D3</v>
      </c>
      <c r="V30" s="65"/>
      <c r="W30" s="63"/>
      <c r="Y30" s="5" t="s">
        <v>44</v>
      </c>
      <c r="Z30" s="5" t="str">
        <f t="shared" si="6"/>
        <v>Production and Operations Planning II</v>
      </c>
      <c r="AA30" s="5" t="str">
        <f t="shared" si="7"/>
        <v>Araş. Gör. Dr.Emine Akyol Özer</v>
      </c>
      <c r="AB30" s="13" t="str">
        <f t="shared" si="8"/>
        <v>END-D4</v>
      </c>
    </row>
    <row r="31" spans="2:28">
      <c r="B31" s="103"/>
      <c r="C31" s="11">
        <v>0.5</v>
      </c>
      <c r="D31" s="3">
        <v>0.53125</v>
      </c>
      <c r="E31" s="81" t="s">
        <v>24</v>
      </c>
      <c r="F31" s="63" t="s">
        <v>189</v>
      </c>
      <c r="G31" s="82" t="s">
        <v>25</v>
      </c>
      <c r="H31" s="24" t="s">
        <v>190</v>
      </c>
      <c r="I31" s="11">
        <v>0.5</v>
      </c>
      <c r="J31" s="65"/>
      <c r="K31" s="63"/>
      <c r="L31" s="65"/>
      <c r="M31" s="63"/>
      <c r="N31" s="11">
        <v>0.5</v>
      </c>
      <c r="O31" s="91" t="s">
        <v>26</v>
      </c>
      <c r="P31" s="63" t="str">
        <f>IF(VLOOKUP(O31,dersler,5,FALSE)&lt;&gt;0,RIGHT(VLOOKUP(O31,dersler,5,FALSE),2),"")</f>
        <v>U.</v>
      </c>
      <c r="Q31" s="65"/>
      <c r="R31" s="63"/>
      <c r="S31" s="11">
        <v>0.5</v>
      </c>
      <c r="T31" s="91"/>
      <c r="U31" s="63"/>
      <c r="V31" s="65"/>
      <c r="W31" s="63"/>
      <c r="Y31" s="5" t="s">
        <v>8</v>
      </c>
      <c r="Z31" s="5" t="str">
        <f t="shared" si="6"/>
        <v>Ergonomi</v>
      </c>
      <c r="AA31" s="5" t="str">
        <f t="shared" si="7"/>
        <v>Araş. Gör. Dr.Şura Toptancı</v>
      </c>
      <c r="AB31" s="13" t="str">
        <f t="shared" si="8"/>
        <v>Uzaktan, U.</v>
      </c>
    </row>
    <row r="32" spans="2:28" ht="15">
      <c r="B32" s="103"/>
      <c r="C32" s="11">
        <v>0.54166666666666596</v>
      </c>
      <c r="D32" s="3">
        <v>0.57291666666666596</v>
      </c>
      <c r="E32" s="83"/>
      <c r="F32" s="63"/>
      <c r="G32" s="65"/>
      <c r="H32" s="24"/>
      <c r="I32" s="11">
        <v>0.54166666666666596</v>
      </c>
      <c r="J32" s="86" t="s">
        <v>162</v>
      </c>
      <c r="K32" s="63" t="str">
        <f>IF(VLOOKUP(J32,dersler,5,FALSE)&lt;&gt;0,RIGHT(VLOOKUP(J32,dersler,5,FALSE),2),"")</f>
        <v>D1</v>
      </c>
      <c r="L32" s="86" t="s">
        <v>163</v>
      </c>
      <c r="M32" s="63" t="str">
        <f>IF(VLOOKUP(L32,dersler,5,FALSE)&lt;&gt;0,RIGHT(VLOOKUP(L32,dersler,5,FALSE),2),"")</f>
        <v>D2</v>
      </c>
      <c r="N32" s="11">
        <v>0.54166666666666596</v>
      </c>
      <c r="O32" s="65"/>
      <c r="P32" s="63"/>
      <c r="Q32" s="65"/>
      <c r="R32" s="63"/>
      <c r="S32" s="11">
        <v>0.54166666666666596</v>
      </c>
      <c r="T32" s="91"/>
      <c r="U32" s="63"/>
      <c r="V32" s="65"/>
      <c r="W32" s="63"/>
      <c r="Y32" s="14" t="s">
        <v>129</v>
      </c>
      <c r="Z32" s="5" t="str">
        <f t="shared" si="6"/>
        <v>Zaman Serileri Analizi</v>
      </c>
      <c r="AA32" s="5" t="str">
        <f t="shared" si="7"/>
        <v>Araş. Gör. Dr. Zeynep İdil Erzurum Çiçek</v>
      </c>
      <c r="AB32" s="13" t="str">
        <f t="shared" si="8"/>
        <v>END-D1</v>
      </c>
    </row>
    <row r="33" spans="2:28">
      <c r="B33" s="103"/>
      <c r="C33" s="11">
        <v>0.58333333333333304</v>
      </c>
      <c r="D33" s="3">
        <v>0.61458333333333304</v>
      </c>
      <c r="E33" s="83"/>
      <c r="F33" s="63"/>
      <c r="G33" s="65"/>
      <c r="H33" s="24"/>
      <c r="I33" s="11">
        <v>0.58333333333333304</v>
      </c>
      <c r="J33" s="86" t="s">
        <v>162</v>
      </c>
      <c r="K33" s="63" t="str">
        <f>IF(VLOOKUP(J33,dersler,5,FALSE)&lt;&gt;0,RIGHT(VLOOKUP(J33,dersler,5,FALSE),2),"")</f>
        <v>D1</v>
      </c>
      <c r="L33" s="86" t="s">
        <v>163</v>
      </c>
      <c r="M33" s="63" t="str">
        <f>IF(VLOOKUP(L33,dersler,5,FALSE)&lt;&gt;0,RIGHT(VLOOKUP(L33,dersler,5,FALSE),2),"")</f>
        <v>D2</v>
      </c>
      <c r="N33" s="11">
        <v>0.58333333333333304</v>
      </c>
      <c r="O33" s="86" t="s">
        <v>43</v>
      </c>
      <c r="P33" s="63" t="str">
        <f>IF(VLOOKUP(O33,dersler,5,FALSE)&lt;&gt;0,RIGHT(VLOOKUP(O33,dersler,5,FALSE),2),"")</f>
        <v>D3</v>
      </c>
      <c r="Q33" s="86" t="s">
        <v>44</v>
      </c>
      <c r="R33" s="63" t="str">
        <f>IF(VLOOKUP(Q33,dersler,5,FALSE)&lt;&gt;0,RIGHT(VLOOKUP(Q33,dersler,5,FALSE),2),"")</f>
        <v>D4</v>
      </c>
      <c r="S33" s="11">
        <v>0.58333333333333304</v>
      </c>
      <c r="T33" s="91" t="s">
        <v>31</v>
      </c>
      <c r="U33" s="63" t="str">
        <f>IF(VLOOKUP(T33,dersler,5,FALSE)&lt;&gt;0,RIGHT(VLOOKUP(T33,dersler,5,FALSE),2),"")</f>
        <v>D5</v>
      </c>
      <c r="V33" s="65"/>
      <c r="W33" s="63"/>
      <c r="Y33" s="5" t="s">
        <v>131</v>
      </c>
      <c r="Z33" s="5" t="str">
        <f t="shared" si="6"/>
        <v>Tasarım, Yaratıcılık ve İnovasyon</v>
      </c>
      <c r="AA33" s="5" t="str">
        <f t="shared" si="7"/>
        <v>Öğr. Gör. Dr. Orkun Başkan</v>
      </c>
      <c r="AB33" s="13" t="str">
        <f t="shared" si="8"/>
        <v>END-D1</v>
      </c>
    </row>
    <row r="34" spans="2:28">
      <c r="B34" s="103"/>
      <c r="C34" s="11">
        <v>0.625</v>
      </c>
      <c r="D34" s="3">
        <v>0.65625</v>
      </c>
      <c r="E34" s="83"/>
      <c r="F34" s="63"/>
      <c r="G34" s="65"/>
      <c r="H34" s="24"/>
      <c r="I34" s="11">
        <v>0.625</v>
      </c>
      <c r="J34" s="86" t="s">
        <v>162</v>
      </c>
      <c r="K34" s="63" t="str">
        <f>IF(VLOOKUP(J34,dersler,5,FALSE)&lt;&gt;0,RIGHT(VLOOKUP(J34,dersler,5,FALSE),2),"")</f>
        <v>D1</v>
      </c>
      <c r="L34" s="86" t="s">
        <v>163</v>
      </c>
      <c r="M34" s="63" t="str">
        <f>IF(VLOOKUP(L34,dersler,5,FALSE)&lt;&gt;0,RIGHT(VLOOKUP(L34,dersler,5,FALSE),2),"")</f>
        <v>D2</v>
      </c>
      <c r="N34" s="11">
        <v>0.625</v>
      </c>
      <c r="O34" s="86" t="s">
        <v>43</v>
      </c>
      <c r="P34" s="63" t="str">
        <f>IF(VLOOKUP(O34,dersler,5,FALSE)&lt;&gt;0,RIGHT(VLOOKUP(O34,dersler,5,FALSE),2),"")</f>
        <v>D3</v>
      </c>
      <c r="Q34" s="86" t="s">
        <v>44</v>
      </c>
      <c r="R34" s="63" t="str">
        <f>IF(VLOOKUP(Q34,dersler,5,FALSE)&lt;&gt;0,RIGHT(VLOOKUP(Q34,dersler,5,FALSE),2),"")</f>
        <v>D4</v>
      </c>
      <c r="S34" s="11">
        <v>0.625</v>
      </c>
      <c r="T34" s="91" t="s">
        <v>31</v>
      </c>
      <c r="U34" s="63" t="str">
        <f>IF(VLOOKUP(T34,dersler,5,FALSE)&lt;&gt;0,RIGHT(VLOOKUP(T34,dersler,5,FALSE),2),"")</f>
        <v>D5</v>
      </c>
      <c r="V34" s="65"/>
      <c r="W34" s="63"/>
      <c r="Y34" s="5" t="s">
        <v>191</v>
      </c>
      <c r="Z34" s="5" t="str">
        <f t="shared" si="6"/>
        <v>Pazarlama Yönetimi</v>
      </c>
      <c r="AA34" s="5" t="str">
        <f t="shared" si="7"/>
        <v>Öğr. Gör. Dr. Avşar Baş</v>
      </c>
      <c r="AB34" s="13" t="str">
        <f t="shared" si="8"/>
        <v>END-D4</v>
      </c>
    </row>
    <row r="35" spans="2:28">
      <c r="B35" s="103"/>
      <c r="C35" s="11">
        <v>0.66666666666666596</v>
      </c>
      <c r="D35" s="3">
        <v>0.69791666666666596</v>
      </c>
      <c r="E35" s="62" t="s">
        <v>15</v>
      </c>
      <c r="F35" s="63" t="str">
        <f>IF(VLOOKUP(E35,dersler,5,FALSE)&lt;&gt;0,RIGHT(VLOOKUP(E35,dersler,5,FALSE),2),"")</f>
        <v/>
      </c>
      <c r="G35" s="65"/>
      <c r="H35" s="24"/>
      <c r="I35" s="11">
        <v>0.66666666666666596</v>
      </c>
      <c r="J35" s="65"/>
      <c r="K35" s="63"/>
      <c r="L35" s="65"/>
      <c r="M35" s="63"/>
      <c r="N35" s="11">
        <v>0.66666666666666596</v>
      </c>
      <c r="O35" s="86" t="s">
        <v>43</v>
      </c>
      <c r="P35" s="63" t="str">
        <f>IF(VLOOKUP(O35,dersler,5,FALSE)&lt;&gt;0,RIGHT(VLOOKUP(O35,dersler,5,FALSE),2),"")</f>
        <v>D3</v>
      </c>
      <c r="Q35" s="86" t="s">
        <v>44</v>
      </c>
      <c r="R35" s="63" t="str">
        <f>IF(VLOOKUP(Q35,dersler,5,FALSE)&lt;&gt;0,RIGHT(VLOOKUP(Q35,dersler,5,FALSE),2),"")</f>
        <v>D4</v>
      </c>
      <c r="S35" s="11">
        <v>0.66666666666666596</v>
      </c>
      <c r="T35" s="91" t="s">
        <v>31</v>
      </c>
      <c r="U35" s="63" t="str">
        <f>IF(VLOOKUP(T35,dersler,5,FALSE)&lt;&gt;0,RIGHT(VLOOKUP(T35,dersler,5,FALSE),2),"")</f>
        <v>D5</v>
      </c>
      <c r="V35" s="65"/>
      <c r="W35" s="63"/>
      <c r="Y35" s="5" t="s">
        <v>194</v>
      </c>
      <c r="Z35" s="5" t="str">
        <f t="shared" si="6"/>
        <v>İnsan Kaynakları Yönetimi</v>
      </c>
      <c r="AA35" s="5" t="str">
        <f t="shared" si="7"/>
        <v>Perihan Tuncer</v>
      </c>
      <c r="AB35" s="13" t="str">
        <f t="shared" si="8"/>
        <v>END-D4</v>
      </c>
    </row>
    <row r="36" spans="2:28">
      <c r="B36" s="103"/>
      <c r="C36" s="11">
        <v>0.70833333333333304</v>
      </c>
      <c r="D36" s="3">
        <v>0.73958333333333304</v>
      </c>
      <c r="E36" s="62" t="s">
        <v>15</v>
      </c>
      <c r="F36" s="63" t="str">
        <f>IF(VLOOKUP(E36,dersler,5,FALSE)&lt;&gt;0,RIGHT(VLOOKUP(E36,dersler,5,FALSE),2),"")</f>
        <v/>
      </c>
      <c r="G36" s="65"/>
      <c r="H36" s="24"/>
      <c r="I36" s="11">
        <v>0.70833333333333304</v>
      </c>
      <c r="J36" s="65"/>
      <c r="K36" s="63"/>
      <c r="L36" s="65"/>
      <c r="M36" s="63"/>
      <c r="N36" s="11">
        <v>0.70833333333333304</v>
      </c>
      <c r="O36" s="65"/>
      <c r="P36" s="63"/>
      <c r="Q36" s="65"/>
      <c r="R36" s="63"/>
      <c r="S36" s="11">
        <v>0.70833333333333304</v>
      </c>
      <c r="T36" s="92" t="s">
        <v>202</v>
      </c>
      <c r="U36" s="72" t="str">
        <f>IF(VLOOKUP(T36,dersler,5,FALSE)&lt;&gt;0,RIGHT(VLOOKUP(T36,dersler,5,FALSE),2),"")</f>
        <v>D8</v>
      </c>
      <c r="V36" s="65"/>
      <c r="W36" s="63"/>
      <c r="Y36" s="53" t="s">
        <v>12</v>
      </c>
      <c r="Z36" s="53"/>
      <c r="AA36" s="53" t="s">
        <v>46</v>
      </c>
      <c r="AB36" s="54" t="s">
        <v>117</v>
      </c>
    </row>
    <row r="37" spans="2:28">
      <c r="B37" s="103"/>
      <c r="C37" s="11">
        <v>0.75</v>
      </c>
      <c r="D37" s="3">
        <v>0.78125</v>
      </c>
      <c r="E37" s="83"/>
      <c r="F37" s="63"/>
      <c r="G37" s="65"/>
      <c r="H37" s="24"/>
      <c r="I37" s="11">
        <v>0.75</v>
      </c>
      <c r="J37" s="65"/>
      <c r="K37" s="63"/>
      <c r="L37" s="65"/>
      <c r="M37" s="63"/>
      <c r="N37" s="11">
        <v>0.75</v>
      </c>
      <c r="O37" s="65"/>
      <c r="P37" s="63"/>
      <c r="Q37" s="65"/>
      <c r="R37" s="63"/>
      <c r="S37" s="11">
        <v>0.75</v>
      </c>
      <c r="T37" s="92" t="s">
        <v>202</v>
      </c>
      <c r="U37" s="72" t="str">
        <f>IF(VLOOKUP(T37,dersler,5,FALSE)&lt;&gt;0,RIGHT(VLOOKUP(T37,dersler,5,FALSE),2),"")</f>
        <v>D8</v>
      </c>
      <c r="V37" s="65"/>
      <c r="W37" s="63"/>
      <c r="Y37" s="5" t="s">
        <v>19</v>
      </c>
      <c r="Z37" s="5" t="str">
        <f t="shared" ref="Z37:Z48" si="9">VLOOKUP(Y37,dersler,2,FALSE)</f>
        <v>Introduction to Data Mining</v>
      </c>
      <c r="AA37" s="5" t="str">
        <f t="shared" ref="AA37:AA48" si="10">VLOOKUP(Y37,dersler,3,FALSE)</f>
        <v>Doç. Dr. Gürkan Öztürk</v>
      </c>
      <c r="AB37" s="13" t="str">
        <f t="shared" ref="AB37:AB48" si="11">IF(VLOOKUP(Y37,dersler,5,FALSE)&lt;&gt;0,VLOOKUP(Y37,dersler,5,FALSE),"")</f>
        <v>END-D3</v>
      </c>
    </row>
    <row r="38" spans="2:28">
      <c r="B38" s="104"/>
      <c r="C38" s="12">
        <v>0.79166666666666696</v>
      </c>
      <c r="D38" s="4">
        <v>0.82291666666666696</v>
      </c>
      <c r="E38" s="84"/>
      <c r="F38" s="66"/>
      <c r="G38" s="67"/>
      <c r="H38" s="25"/>
      <c r="I38" s="12">
        <v>0.79166666666666696</v>
      </c>
      <c r="J38" s="67"/>
      <c r="K38" s="66"/>
      <c r="L38" s="67"/>
      <c r="M38" s="66"/>
      <c r="N38" s="12">
        <v>0.79166666666666696</v>
      </c>
      <c r="O38" s="67"/>
      <c r="P38" s="66"/>
      <c r="Q38" s="67"/>
      <c r="R38" s="66"/>
      <c r="S38" s="12">
        <v>0.79166666666666696</v>
      </c>
      <c r="T38" s="93"/>
      <c r="U38" s="66"/>
      <c r="V38" s="67"/>
      <c r="W38" s="66"/>
      <c r="Y38" s="5" t="s">
        <v>27</v>
      </c>
      <c r="Z38" s="5" t="str">
        <f t="shared" si="9"/>
        <v>Sustainable Systems Engineering</v>
      </c>
      <c r="AA38" s="5" t="str">
        <f t="shared" si="10"/>
        <v>Dr. Öğr. Üy. Mehmet Alegöz</v>
      </c>
      <c r="AB38" s="13" t="str">
        <f t="shared" si="11"/>
        <v>END-D2</v>
      </c>
    </row>
    <row r="39" spans="2:28" ht="12.75" customHeight="1">
      <c r="B39" s="99" t="s">
        <v>3</v>
      </c>
      <c r="C39" s="7">
        <v>0.33333333333333331</v>
      </c>
      <c r="D39" s="2">
        <v>0.36458333333333331</v>
      </c>
      <c r="E39" s="68"/>
      <c r="F39" s="69"/>
      <c r="G39" s="70"/>
      <c r="H39" s="31"/>
      <c r="I39" s="7">
        <v>0.33333333333333331</v>
      </c>
      <c r="J39" s="70"/>
      <c r="K39" s="69"/>
      <c r="L39" s="70"/>
      <c r="M39" s="69"/>
      <c r="N39" s="7">
        <v>0.33333333333333331</v>
      </c>
      <c r="O39" s="70"/>
      <c r="P39" s="69"/>
      <c r="Q39" s="70"/>
      <c r="R39" s="69"/>
      <c r="S39" s="7">
        <v>0.33333333333333331</v>
      </c>
      <c r="T39" s="94"/>
      <c r="U39" s="69"/>
      <c r="V39" s="70"/>
      <c r="W39" s="69"/>
      <c r="Y39" s="5" t="s">
        <v>28</v>
      </c>
      <c r="Z39" s="5" t="str">
        <f t="shared" si="9"/>
        <v>Tedarik Zincirinde Modelleme</v>
      </c>
      <c r="AA39" s="5" t="str">
        <f t="shared" si="10"/>
        <v>Doç. Dr. Nil Aras</v>
      </c>
      <c r="AB39" s="13" t="str">
        <f t="shared" si="11"/>
        <v>END-D3</v>
      </c>
    </row>
    <row r="40" spans="2:28">
      <c r="B40" s="100"/>
      <c r="C40" s="8">
        <v>0.375</v>
      </c>
      <c r="D40" s="3">
        <v>0.40625</v>
      </c>
      <c r="E40" s="85" t="s">
        <v>23</v>
      </c>
      <c r="F40" s="72" t="str">
        <f>IF(VLOOKUP(E40,dersler,5,FALSE)&lt;&gt;0,RIGHT(VLOOKUP(E40,dersler,5,FALSE),2),"")</f>
        <v>U.</v>
      </c>
      <c r="G40" s="73"/>
      <c r="H40" s="33"/>
      <c r="I40" s="8">
        <v>0.375</v>
      </c>
      <c r="J40" s="87" t="s">
        <v>37</v>
      </c>
      <c r="K40" s="72" t="str">
        <f>IF(VLOOKUP(J40,dersler,5,FALSE)&lt;&gt;0,RIGHT(VLOOKUP(J40,dersler,5,FALSE),2),"")</f>
        <v>D1</v>
      </c>
      <c r="L40" s="87" t="s">
        <v>39</v>
      </c>
      <c r="M40" s="72" t="str">
        <f>IF(VLOOKUP(L40,dersler,5,FALSE)&lt;&gt;0,RIGHT(VLOOKUP(L40,dersler,5,FALSE),2),"")</f>
        <v>D2</v>
      </c>
      <c r="N40" s="8">
        <v>0.375</v>
      </c>
      <c r="O40" s="73"/>
      <c r="P40" s="72"/>
      <c r="Q40" s="73"/>
      <c r="R40" s="72"/>
      <c r="S40" s="8">
        <v>0.375</v>
      </c>
      <c r="T40" s="92"/>
      <c r="U40" s="72"/>
      <c r="V40" s="73"/>
      <c r="W40" s="72"/>
      <c r="Y40" s="5" t="s">
        <v>202</v>
      </c>
      <c r="Z40" s="5" t="str">
        <f t="shared" ref="Z40" si="12">VLOOKUP(Y40,dersler,2,FALSE)</f>
        <v>Interdisciplinary Applications</v>
      </c>
      <c r="AA40" s="5" t="str">
        <f t="shared" ref="AA40" si="13">VLOOKUP(Y40,dersler,3,FALSE)</f>
        <v>Prof. Dr. Onur Kaya</v>
      </c>
      <c r="AB40" s="13" t="str">
        <f t="shared" ref="AB40" si="14">IF(VLOOKUP(Y40,dersler,5,FALSE)&lt;&gt;0,VLOOKUP(Y40,dersler,5,FALSE),"")</f>
        <v>END-D8</v>
      </c>
    </row>
    <row r="41" spans="2:28">
      <c r="B41" s="100"/>
      <c r="C41" s="8">
        <v>0.41666666666666702</v>
      </c>
      <c r="D41" s="3">
        <v>0.44791666666666702</v>
      </c>
      <c r="E41" s="85" t="s">
        <v>23</v>
      </c>
      <c r="F41" s="72" t="str">
        <f>IF(VLOOKUP(E41,dersler,5,FALSE)&lt;&gt;0,RIGHT(VLOOKUP(E41,dersler,5,FALSE),2),"")</f>
        <v>U.</v>
      </c>
      <c r="G41" s="73"/>
      <c r="H41" s="33"/>
      <c r="I41" s="8">
        <v>0.41666666666666702</v>
      </c>
      <c r="J41" s="87" t="s">
        <v>37</v>
      </c>
      <c r="K41" s="72" t="str">
        <f>IF(VLOOKUP(J41,dersler,5,FALSE)&lt;&gt;0,RIGHT(VLOOKUP(J41,dersler,5,FALSE),2),"")</f>
        <v>D1</v>
      </c>
      <c r="L41" s="87" t="s">
        <v>39</v>
      </c>
      <c r="M41" s="72" t="str">
        <f>IF(VLOOKUP(L41,dersler,5,FALSE)&lt;&gt;0,RIGHT(VLOOKUP(L41,dersler,5,FALSE),2),"")</f>
        <v>D2</v>
      </c>
      <c r="N41" s="8">
        <v>0.41666666666666702</v>
      </c>
      <c r="O41" s="73"/>
      <c r="P41" s="72"/>
      <c r="Q41" s="73"/>
      <c r="R41" s="72"/>
      <c r="S41" s="8">
        <v>0.41666666666666702</v>
      </c>
      <c r="T41" s="92" t="s">
        <v>32</v>
      </c>
      <c r="U41" s="72" t="str">
        <f>IF(VLOOKUP(T41,dersler,5,FALSE)&lt;&gt;0,RIGHT(VLOOKUP(T41,dersler,5,FALSE),2),"")</f>
        <v>D3</v>
      </c>
      <c r="V41" s="73"/>
      <c r="W41" s="72"/>
      <c r="Y41" s="5" t="s">
        <v>203</v>
      </c>
      <c r="Z41" s="5" t="str">
        <f t="shared" si="9"/>
        <v>Interdisciplinary Applications</v>
      </c>
      <c r="AA41" s="5" t="str">
        <f t="shared" si="10"/>
        <v>Dr. Öğr. Üy. Zühal Kartal</v>
      </c>
      <c r="AB41" s="13" t="str">
        <f t="shared" si="11"/>
        <v>END-D6</v>
      </c>
    </row>
    <row r="42" spans="2:28">
      <c r="B42" s="100"/>
      <c r="C42" s="8">
        <v>0.45833333333333298</v>
      </c>
      <c r="D42" s="3">
        <v>0.48958333333333298</v>
      </c>
      <c r="E42" s="85" t="s">
        <v>23</v>
      </c>
      <c r="F42" s="72" t="str">
        <f>IF(VLOOKUP(E42,dersler,5,FALSE)&lt;&gt;0,RIGHT(VLOOKUP(E42,dersler,5,FALSE),2),"")</f>
        <v>U.</v>
      </c>
      <c r="G42" s="73"/>
      <c r="H42" s="33"/>
      <c r="I42" s="8">
        <v>0.45833333333333298</v>
      </c>
      <c r="J42" s="73"/>
      <c r="K42" s="72"/>
      <c r="L42" s="73"/>
      <c r="M42" s="72"/>
      <c r="N42" s="8">
        <v>0.45833333333333298</v>
      </c>
      <c r="O42" s="87" t="s">
        <v>20</v>
      </c>
      <c r="P42" s="98" t="str">
        <f>IF(VLOOKUP(O42,dersler,5,FALSE)&lt;&gt;0,RIGHT(VLOOKUP(O42,dersler,5,FALSE),2),"")</f>
        <v>H.</v>
      </c>
      <c r="Q42" s="73"/>
      <c r="R42" s="72"/>
      <c r="S42" s="8">
        <v>0.45833333333333298</v>
      </c>
      <c r="T42" s="92" t="s">
        <v>32</v>
      </c>
      <c r="U42" s="72" t="str">
        <f>IF(VLOOKUP(T42,dersler,5,FALSE)&lt;&gt;0,RIGHT(VLOOKUP(T42,dersler,5,FALSE),2),"")</f>
        <v>D3</v>
      </c>
      <c r="V42" s="73"/>
      <c r="W42" s="72"/>
      <c r="Y42" s="5" t="s">
        <v>29</v>
      </c>
      <c r="Z42" s="5" t="str">
        <f t="shared" si="9"/>
        <v>Project Planning and Management</v>
      </c>
      <c r="AA42" s="5" t="str">
        <f t="shared" si="10"/>
        <v>Dr. Öğr. Üy. Ilgın Poyraz Acar</v>
      </c>
      <c r="AB42" s="13" t="str">
        <f t="shared" si="11"/>
        <v>END-D3</v>
      </c>
    </row>
    <row r="43" spans="2:28">
      <c r="B43" s="100"/>
      <c r="C43" s="8">
        <v>0.5</v>
      </c>
      <c r="D43" s="3">
        <v>0.53125</v>
      </c>
      <c r="E43" s="74"/>
      <c r="F43" s="72"/>
      <c r="G43" s="73"/>
      <c r="H43" s="33"/>
      <c r="I43" s="8">
        <v>0.5</v>
      </c>
      <c r="J43" s="73"/>
      <c r="K43" s="72"/>
      <c r="L43" s="73"/>
      <c r="M43" s="72"/>
      <c r="N43" s="8">
        <v>0.5</v>
      </c>
      <c r="O43" s="87" t="s">
        <v>20</v>
      </c>
      <c r="P43" s="98" t="str">
        <f>IF(VLOOKUP(O43,dersler,5,FALSE)&lt;&gt;0,RIGHT(VLOOKUP(O43,dersler,5,FALSE),2),"")</f>
        <v>H.</v>
      </c>
      <c r="Q43" s="73"/>
      <c r="R43" s="72"/>
      <c r="S43" s="8">
        <v>0.5</v>
      </c>
      <c r="T43" s="92" t="s">
        <v>32</v>
      </c>
      <c r="U43" s="72" t="str">
        <f>IF(VLOOKUP(T43,dersler,5,FALSE)&lt;&gt;0,RIGHT(VLOOKUP(T43,dersler,5,FALSE),2),"")</f>
        <v>D3</v>
      </c>
      <c r="V43" s="73"/>
      <c r="W43" s="72"/>
      <c r="Y43" s="5" t="s">
        <v>30</v>
      </c>
      <c r="Z43" s="5" t="str">
        <f t="shared" si="9"/>
        <v>Tekno-Girişimcilik</v>
      </c>
      <c r="AA43" s="5" t="str">
        <f t="shared" si="10"/>
        <v>Öğr. Gör. Dr. Orkun Başkan</v>
      </c>
      <c r="AB43" s="13" t="str">
        <f t="shared" si="11"/>
        <v>END-D3</v>
      </c>
    </row>
    <row r="44" spans="2:28">
      <c r="B44" s="100"/>
      <c r="C44" s="8">
        <v>0.54166666666666596</v>
      </c>
      <c r="D44" s="3">
        <v>0.57291666666666596</v>
      </c>
      <c r="E44" s="85" t="s">
        <v>24</v>
      </c>
      <c r="F44" s="72" t="str">
        <f>IF(VLOOKUP(E44,dersler,5,FALSE)&lt;&gt;0,RIGHT(VLOOKUP(E44,dersler,5,FALSE),2),"")</f>
        <v>L2</v>
      </c>
      <c r="G44" s="73"/>
      <c r="H44" s="33"/>
      <c r="I44" s="8">
        <v>0.54166666666666596</v>
      </c>
      <c r="J44" s="87" t="s">
        <v>38</v>
      </c>
      <c r="K44" s="72" t="str">
        <f>IF(VLOOKUP(J44,dersler,5,FALSE)&lt;&gt;0,RIGHT(VLOOKUP(J44,dersler,5,FALSE),2),"")</f>
        <v>D1</v>
      </c>
      <c r="L44" s="87" t="s">
        <v>40</v>
      </c>
      <c r="M44" s="72" t="str">
        <f>IF(VLOOKUP(L44,dersler,5,FALSE)&lt;&gt;0,RIGHT(VLOOKUP(L44,dersler,5,FALSE),2),"")</f>
        <v>D2</v>
      </c>
      <c r="N44" s="8">
        <v>0.54166666666666596</v>
      </c>
      <c r="O44" s="73"/>
      <c r="P44" s="72"/>
      <c r="Q44" s="73"/>
      <c r="R44" s="72"/>
      <c r="S44" s="8">
        <v>0.54166666666666596</v>
      </c>
      <c r="T44" s="92"/>
      <c r="U44" s="72"/>
      <c r="V44" s="73"/>
      <c r="W44" s="72"/>
      <c r="Y44" s="5" t="s">
        <v>31</v>
      </c>
      <c r="Z44" s="5" t="str">
        <f t="shared" si="9"/>
        <v>Logistics Management and Models</v>
      </c>
      <c r="AA44" s="5" t="str">
        <f t="shared" si="10"/>
        <v>Dr. Öğr. Üy. Zühal Kartal</v>
      </c>
      <c r="AB44" s="13" t="str">
        <f t="shared" si="11"/>
        <v>END-D5</v>
      </c>
    </row>
    <row r="45" spans="2:28">
      <c r="B45" s="100"/>
      <c r="C45" s="8">
        <v>0.58333333333333304</v>
      </c>
      <c r="D45" s="3">
        <v>0.61458333333333304</v>
      </c>
      <c r="E45" s="85" t="s">
        <v>24</v>
      </c>
      <c r="F45" s="72" t="str">
        <f>IF(VLOOKUP(E45,dersler,5,FALSE)&lt;&gt;0,RIGHT(VLOOKUP(E45,dersler,5,FALSE),2),"")</f>
        <v>L2</v>
      </c>
      <c r="G45" s="73"/>
      <c r="H45" s="33"/>
      <c r="I45" s="8">
        <v>0.58333333333333304</v>
      </c>
      <c r="J45" s="87" t="s">
        <v>38</v>
      </c>
      <c r="K45" s="72" t="str">
        <f>IF(VLOOKUP(J45,dersler,5,FALSE)&lt;&gt;0,RIGHT(VLOOKUP(J45,dersler,5,FALSE),2),"")</f>
        <v>D1</v>
      </c>
      <c r="L45" s="87" t="s">
        <v>40</v>
      </c>
      <c r="M45" s="72" t="str">
        <f>IF(VLOOKUP(L45,dersler,5,FALSE)&lt;&gt;0,RIGHT(VLOOKUP(L45,dersler,5,FALSE),2),"")</f>
        <v>D2</v>
      </c>
      <c r="N45" s="8">
        <v>0.58333333333333304</v>
      </c>
      <c r="O45" s="87" t="s">
        <v>8</v>
      </c>
      <c r="P45" s="72" t="str">
        <f>IF(VLOOKUP(O45,dersler,5,FALSE)&lt;&gt;0,RIGHT(VLOOKUP(O45,dersler,5,FALSE),2),"")</f>
        <v>U.</v>
      </c>
      <c r="Q45" s="73"/>
      <c r="R45" s="72"/>
      <c r="S45" s="8">
        <v>0.58333333333333304</v>
      </c>
      <c r="T45" s="92" t="s">
        <v>18</v>
      </c>
      <c r="U45" s="72" t="str">
        <f>IF(VLOOKUP(T45,dersler,5,FALSE)&lt;&gt;0,RIGHT(VLOOKUP(T45,dersler,5,FALSE),2),"")</f>
        <v>D3</v>
      </c>
      <c r="V45" s="73"/>
      <c r="W45" s="72"/>
      <c r="Y45" s="5" t="s">
        <v>32</v>
      </c>
      <c r="Z45" s="5" t="str">
        <f t="shared" si="9"/>
        <v>Intro. to Multiobjective Optimization</v>
      </c>
      <c r="AA45" s="5" t="str">
        <f t="shared" si="10"/>
        <v>Araş. Gör. Dr. Banu İçmen Erdem</v>
      </c>
      <c r="AB45" s="13" t="str">
        <f t="shared" si="11"/>
        <v>END-D3</v>
      </c>
    </row>
    <row r="46" spans="2:28">
      <c r="B46" s="100"/>
      <c r="C46" s="8">
        <v>0.625</v>
      </c>
      <c r="D46" s="3">
        <v>0.65625</v>
      </c>
      <c r="E46" s="85" t="s">
        <v>25</v>
      </c>
      <c r="F46" s="72" t="str">
        <f>IF(VLOOKUP(E46,dersler,5,FALSE)&lt;&gt;0,RIGHT(VLOOKUP(E46,dersler,5,FALSE),2),"")</f>
        <v>L2</v>
      </c>
      <c r="G46" s="73"/>
      <c r="H46" s="33"/>
      <c r="I46" s="8">
        <v>0.625</v>
      </c>
      <c r="J46" s="73"/>
      <c r="K46" s="72"/>
      <c r="L46" s="73"/>
      <c r="M46" s="72"/>
      <c r="N46" s="8">
        <v>0.625</v>
      </c>
      <c r="O46" s="87" t="s">
        <v>8</v>
      </c>
      <c r="P46" s="72" t="str">
        <f>IF(VLOOKUP(O46,dersler,5,FALSE)&lt;&gt;0,RIGHT(VLOOKUP(O46,dersler,5,FALSE),2),"")</f>
        <v>U.</v>
      </c>
      <c r="Q46" s="73"/>
      <c r="R46" s="72"/>
      <c r="S46" s="8">
        <v>0.625</v>
      </c>
      <c r="T46" s="92" t="s">
        <v>18</v>
      </c>
      <c r="U46" s="72" t="str">
        <f>IF(VLOOKUP(T46,dersler,5,FALSE)&lt;&gt;0,RIGHT(VLOOKUP(T46,dersler,5,FALSE),2),"")</f>
        <v>D3</v>
      </c>
      <c r="V46" s="73"/>
      <c r="W46" s="72"/>
      <c r="Y46" s="5" t="s">
        <v>18</v>
      </c>
      <c r="Z46" s="5" t="str">
        <f t="shared" si="9"/>
        <v>Servis Sistemleri</v>
      </c>
      <c r="AA46" s="5" t="str">
        <f t="shared" si="10"/>
        <v>Dr. Öğr. Üyesi Banu Güner</v>
      </c>
      <c r="AB46" s="13" t="str">
        <f t="shared" si="11"/>
        <v>END-D3</v>
      </c>
    </row>
    <row r="47" spans="2:28">
      <c r="B47" s="100"/>
      <c r="C47" s="8">
        <v>0.66666666666666596</v>
      </c>
      <c r="D47" s="3">
        <v>0.69791666666666596</v>
      </c>
      <c r="E47" s="85" t="s">
        <v>25</v>
      </c>
      <c r="F47" s="72" t="str">
        <f>IF(VLOOKUP(E47,dersler,5,FALSE)&lt;&gt;0,RIGHT(VLOOKUP(E47,dersler,5,FALSE),2),"")</f>
        <v>L2</v>
      </c>
      <c r="G47" s="73"/>
      <c r="H47" s="33"/>
      <c r="I47" s="8">
        <v>0.66666666666666596</v>
      </c>
      <c r="J47" s="73"/>
      <c r="K47" s="72"/>
      <c r="L47" s="73"/>
      <c r="M47" s="72"/>
      <c r="N47" s="8">
        <v>0.66666666666666596</v>
      </c>
      <c r="O47" s="87" t="s">
        <v>8</v>
      </c>
      <c r="P47" s="72" t="str">
        <f>IF(VLOOKUP(O47,dersler,5,FALSE)&lt;&gt;0,RIGHT(VLOOKUP(O47,dersler,5,FALSE),2),"")</f>
        <v>U.</v>
      </c>
      <c r="Q47" s="73"/>
      <c r="R47" s="72"/>
      <c r="S47" s="8">
        <v>0.66666666666666596</v>
      </c>
      <c r="T47" s="92" t="s">
        <v>18</v>
      </c>
      <c r="U47" s="72" t="str">
        <f>IF(VLOOKUP(T47,dersler,5,FALSE)&lt;&gt;0,RIGHT(VLOOKUP(T47,dersler,5,FALSE),2),"")</f>
        <v>D3</v>
      </c>
      <c r="V47" s="73"/>
      <c r="W47" s="72"/>
      <c r="Y47" s="5" t="s">
        <v>33</v>
      </c>
      <c r="Z47" s="5" t="str">
        <f t="shared" si="9"/>
        <v>Intro. to Metaheuristic Optimization</v>
      </c>
      <c r="AA47" s="5" t="str">
        <f t="shared" si="10"/>
        <v>Araş. Gör. Dr. Emine Akyol Özer</v>
      </c>
      <c r="AB47" s="13" t="str">
        <f t="shared" si="11"/>
        <v>END-D2</v>
      </c>
    </row>
    <row r="48" spans="2:28">
      <c r="B48" s="100"/>
      <c r="C48" s="8">
        <v>0.70833333333333304</v>
      </c>
      <c r="D48" s="3">
        <v>0.73958333333333304</v>
      </c>
      <c r="E48" s="74"/>
      <c r="F48" s="72"/>
      <c r="G48" s="73"/>
      <c r="H48" s="33"/>
      <c r="I48" s="8">
        <v>0.70833333333333304</v>
      </c>
      <c r="J48" s="73"/>
      <c r="K48" s="72"/>
      <c r="L48" s="73"/>
      <c r="M48" s="72"/>
      <c r="N48" s="8">
        <v>0.70833333333333304</v>
      </c>
      <c r="O48" s="73"/>
      <c r="P48" s="72"/>
      <c r="Q48" s="73"/>
      <c r="R48" s="72"/>
      <c r="S48" s="8">
        <v>0.70833333333333304</v>
      </c>
      <c r="T48" s="92" t="s">
        <v>202</v>
      </c>
      <c r="U48" s="72" t="str">
        <f>IF(VLOOKUP(T48,dersler,5,FALSE)&lt;&gt;0,RIGHT(VLOOKUP(T48,dersler,5,FALSE),2),"")</f>
        <v>D8</v>
      </c>
      <c r="V48" s="73"/>
      <c r="W48" s="72"/>
      <c r="Y48" s="5" t="s">
        <v>34</v>
      </c>
      <c r="Z48" s="5" t="str">
        <f t="shared" si="9"/>
        <v>Kurumsal Kaynak Planlaması</v>
      </c>
      <c r="AA48" s="5" t="str">
        <f t="shared" si="10"/>
        <v>Mustafa Çiçekyurt</v>
      </c>
      <c r="AB48" s="13" t="str">
        <f t="shared" si="11"/>
        <v>END-D2</v>
      </c>
    </row>
    <row r="49" spans="2:26">
      <c r="B49" s="100"/>
      <c r="C49" s="8">
        <v>0.75</v>
      </c>
      <c r="D49" s="3">
        <v>0.78125</v>
      </c>
      <c r="E49" s="74"/>
      <c r="F49" s="72"/>
      <c r="G49" s="73"/>
      <c r="H49" s="33"/>
      <c r="I49" s="8">
        <v>0.75</v>
      </c>
      <c r="J49" s="73"/>
      <c r="K49" s="72"/>
      <c r="L49" s="73"/>
      <c r="M49" s="72"/>
      <c r="N49" s="8">
        <v>0.75</v>
      </c>
      <c r="O49" s="73"/>
      <c r="P49" s="72"/>
      <c r="Q49" s="73"/>
      <c r="R49" s="72"/>
      <c r="S49" s="8">
        <v>0.75</v>
      </c>
      <c r="T49" s="92"/>
      <c r="U49" s="72"/>
      <c r="V49" s="73"/>
      <c r="W49" s="72"/>
    </row>
    <row r="50" spans="2:26">
      <c r="B50" s="101"/>
      <c r="C50" s="9">
        <v>0.79166666666666696</v>
      </c>
      <c r="D50" s="4">
        <v>0.82291666666666696</v>
      </c>
      <c r="E50" s="75"/>
      <c r="F50" s="76"/>
      <c r="G50" s="77"/>
      <c r="H50" s="39"/>
      <c r="I50" s="9">
        <v>0.79166666666666696</v>
      </c>
      <c r="J50" s="77"/>
      <c r="K50" s="76"/>
      <c r="L50" s="77"/>
      <c r="M50" s="76"/>
      <c r="N50" s="9">
        <v>0.79166666666666696</v>
      </c>
      <c r="O50" s="77"/>
      <c r="P50" s="76"/>
      <c r="Q50" s="77"/>
      <c r="R50" s="76"/>
      <c r="S50" s="9">
        <v>0.79166666666666696</v>
      </c>
      <c r="T50" s="95"/>
      <c r="U50" s="76"/>
      <c r="V50" s="77"/>
      <c r="W50" s="76"/>
    </row>
    <row r="51" spans="2:26" ht="12.75" customHeight="1">
      <c r="B51" s="102" t="s">
        <v>4</v>
      </c>
      <c r="C51" s="10">
        <v>0.33333333333333331</v>
      </c>
      <c r="D51" s="2">
        <v>0.36458333333333331</v>
      </c>
      <c r="E51" s="78"/>
      <c r="F51" s="79"/>
      <c r="G51" s="80"/>
      <c r="H51" s="22"/>
      <c r="I51" s="10">
        <v>0.33333333333333331</v>
      </c>
      <c r="J51" s="80"/>
      <c r="K51" s="79"/>
      <c r="L51" s="80"/>
      <c r="M51" s="79"/>
      <c r="N51" s="10">
        <v>0.33333333333333331</v>
      </c>
      <c r="O51" s="80"/>
      <c r="P51" s="79"/>
      <c r="Q51" s="80"/>
      <c r="R51" s="79"/>
      <c r="S51" s="10">
        <v>0.33333333333333331</v>
      </c>
      <c r="T51" s="96"/>
      <c r="U51" s="79"/>
      <c r="V51" s="80"/>
      <c r="W51" s="79"/>
    </row>
    <row r="52" spans="2:26">
      <c r="B52" s="103"/>
      <c r="C52" s="11">
        <v>0.375</v>
      </c>
      <c r="D52" s="3">
        <v>0.40625</v>
      </c>
      <c r="E52" s="62" t="s">
        <v>16</v>
      </c>
      <c r="F52" s="63" t="str">
        <f>IF(VLOOKUP(E52,dersler,5,FALSE)&lt;&gt;0,RIGHT(VLOOKUP(E52,dersler,5,FALSE),2),"")</f>
        <v>U.</v>
      </c>
      <c r="G52" s="65"/>
      <c r="H52" s="24"/>
      <c r="I52" s="11">
        <v>0.375</v>
      </c>
      <c r="J52" s="65"/>
      <c r="K52" s="63"/>
      <c r="L52" s="65"/>
      <c r="M52" s="63"/>
      <c r="N52" s="11">
        <v>0.375</v>
      </c>
      <c r="O52" s="91" t="s">
        <v>129</v>
      </c>
      <c r="P52" s="63" t="str">
        <f>IF(VLOOKUP(O52,dersler,5,FALSE)&lt;&gt;0,RIGHT(VLOOKUP(O52,dersler,5,FALSE),2),"")</f>
        <v>D1</v>
      </c>
      <c r="Q52" s="65"/>
      <c r="R52" s="63"/>
      <c r="S52" s="11">
        <v>0.375</v>
      </c>
      <c r="T52" s="91"/>
      <c r="U52" s="63"/>
      <c r="V52" s="65"/>
      <c r="W52" s="63"/>
    </row>
    <row r="53" spans="2:26">
      <c r="B53" s="103"/>
      <c r="C53" s="11">
        <v>0.41666666666666702</v>
      </c>
      <c r="D53" s="3">
        <v>0.44791666666666702</v>
      </c>
      <c r="E53" s="62" t="s">
        <v>16</v>
      </c>
      <c r="F53" s="63" t="str">
        <f>IF(VLOOKUP(E53,dersler,5,FALSE)&lt;&gt;0,RIGHT(VLOOKUP(E53,dersler,5,FALSE),2),"")</f>
        <v>U.</v>
      </c>
      <c r="G53" s="65"/>
      <c r="H53" s="24"/>
      <c r="I53" s="11">
        <v>0.41666666666666702</v>
      </c>
      <c r="J53" s="65"/>
      <c r="K53" s="63"/>
      <c r="L53" s="65"/>
      <c r="M53" s="63"/>
      <c r="N53" s="11">
        <v>0.41666666666666702</v>
      </c>
      <c r="O53" s="91" t="s">
        <v>129</v>
      </c>
      <c r="P53" s="63" t="str">
        <f>IF(VLOOKUP(O53,dersler,5,FALSE)&lt;&gt;0,RIGHT(VLOOKUP(O53,dersler,5,FALSE),2),"")</f>
        <v>D1</v>
      </c>
      <c r="Q53" s="105" t="s">
        <v>194</v>
      </c>
      <c r="R53" s="63" t="str">
        <f>IF(VLOOKUP(Q53,dersler,5,FALSE)&lt;&gt;0,RIGHT(VLOOKUP(Q53,dersler,5,FALSE),2),"")</f>
        <v>D4</v>
      </c>
      <c r="S53" s="11">
        <v>0.41666666666666702</v>
      </c>
      <c r="T53" s="91" t="s">
        <v>33</v>
      </c>
      <c r="U53" s="63" t="str">
        <f>IF(VLOOKUP(T53,dersler,5,FALSE)&lt;&gt;0,RIGHT(VLOOKUP(T53,dersler,5,FALSE),2),"")</f>
        <v>D2</v>
      </c>
      <c r="V53" s="65"/>
      <c r="W53" s="63"/>
    </row>
    <row r="54" spans="2:26">
      <c r="B54" s="103"/>
      <c r="C54" s="11">
        <v>0.45833333333333298</v>
      </c>
      <c r="D54" s="3">
        <v>0.48958333333333298</v>
      </c>
      <c r="E54" s="62" t="s">
        <v>16</v>
      </c>
      <c r="F54" s="63" t="str">
        <f>IF(VLOOKUP(E54,dersler,5,FALSE)&lt;&gt;0,RIGHT(VLOOKUP(E54,dersler,5,FALSE),2),"")</f>
        <v>U.</v>
      </c>
      <c r="G54" s="65"/>
      <c r="H54" s="24"/>
      <c r="I54" s="11">
        <v>0.45833333333333298</v>
      </c>
      <c r="J54" s="65"/>
      <c r="K54" s="63"/>
      <c r="L54" s="65"/>
      <c r="M54" s="63"/>
      <c r="N54" s="11">
        <v>0.45833333333333298</v>
      </c>
      <c r="O54" s="91" t="s">
        <v>129</v>
      </c>
      <c r="P54" s="63" t="str">
        <f>IF(VLOOKUP(O54,dersler,5,FALSE)&lt;&gt;0,RIGHT(VLOOKUP(O54,dersler,5,FALSE),2),"")</f>
        <v>D1</v>
      </c>
      <c r="Q54" s="105" t="s">
        <v>194</v>
      </c>
      <c r="R54" s="63" t="str">
        <f>IF(VLOOKUP(Q54,dersler,5,FALSE)&lt;&gt;0,RIGHT(VLOOKUP(Q54,dersler,5,FALSE),2),"")</f>
        <v>D4</v>
      </c>
      <c r="S54" s="11">
        <v>0.45833333333333298</v>
      </c>
      <c r="T54" s="91" t="s">
        <v>33</v>
      </c>
      <c r="U54" s="63" t="str">
        <f>IF(VLOOKUP(T54,dersler,5,FALSE)&lt;&gt;0,RIGHT(VLOOKUP(T54,dersler,5,FALSE),2),"")</f>
        <v>D2</v>
      </c>
      <c r="V54" s="65"/>
      <c r="W54" s="63"/>
      <c r="Y54" s="15" t="s">
        <v>77</v>
      </c>
      <c r="Z54" s="13" t="s">
        <v>75</v>
      </c>
    </row>
    <row r="55" spans="2:26">
      <c r="B55" s="103"/>
      <c r="C55" s="11">
        <v>0.5</v>
      </c>
      <c r="D55" s="3">
        <v>0.53125</v>
      </c>
      <c r="E55" s="83"/>
      <c r="F55" s="63"/>
      <c r="G55" s="65"/>
      <c r="H55" s="24"/>
      <c r="I55" s="11">
        <v>0.5</v>
      </c>
      <c r="J55" s="65"/>
      <c r="K55" s="63"/>
      <c r="L55" s="65"/>
      <c r="M55" s="63"/>
      <c r="N55" s="11">
        <v>0.5</v>
      </c>
      <c r="O55" s="91" t="s">
        <v>129</v>
      </c>
      <c r="P55" s="63" t="str">
        <f>IF(VLOOKUP(O55,dersler,5,FALSE)&lt;&gt;0,RIGHT(VLOOKUP(O55,dersler,5,FALSE),2),"")</f>
        <v>D1</v>
      </c>
      <c r="Q55" s="105" t="s">
        <v>194</v>
      </c>
      <c r="R55" s="63" t="str">
        <f>IF(VLOOKUP(Q55,dersler,5,FALSE)&lt;&gt;0,RIGHT(VLOOKUP(Q55,dersler,5,FALSE),2),"")</f>
        <v>D4</v>
      </c>
      <c r="S55" s="11">
        <v>0.5</v>
      </c>
      <c r="T55" s="91" t="s">
        <v>33</v>
      </c>
      <c r="U55" s="63" t="str">
        <f>IF(VLOOKUP(T55,dersler,5,FALSE)&lt;&gt;0,RIGHT(VLOOKUP(T55,dersler,5,FALSE),2),"")</f>
        <v>D2</v>
      </c>
      <c r="V55" s="65"/>
      <c r="W55" s="63"/>
      <c r="Y55" s="16" t="s">
        <v>77</v>
      </c>
      <c r="Z55" s="13" t="s">
        <v>74</v>
      </c>
    </row>
    <row r="56" spans="2:26">
      <c r="B56" s="103"/>
      <c r="C56" s="11">
        <v>0.54166666666666596</v>
      </c>
      <c r="D56" s="3">
        <v>0.57291666666666596</v>
      </c>
      <c r="E56" s="83"/>
      <c r="F56" s="63"/>
      <c r="G56" s="65"/>
      <c r="H56" s="24"/>
      <c r="I56" s="11">
        <v>0.54166666666666596</v>
      </c>
      <c r="J56" s="65"/>
      <c r="K56" s="63"/>
      <c r="L56" s="65"/>
      <c r="M56" s="63"/>
      <c r="N56" s="11">
        <v>0.54166666666666596</v>
      </c>
      <c r="O56" s="91"/>
      <c r="P56" s="63"/>
      <c r="Q56" s="65"/>
      <c r="R56" s="63"/>
      <c r="S56" s="11">
        <v>0.54166666666666596</v>
      </c>
      <c r="T56" s="91"/>
      <c r="U56" s="63"/>
      <c r="V56" s="65"/>
      <c r="W56" s="63"/>
      <c r="Y56" s="97" t="s">
        <v>77</v>
      </c>
      <c r="Z56" s="13" t="s">
        <v>76</v>
      </c>
    </row>
    <row r="57" spans="2:26">
      <c r="B57" s="103"/>
      <c r="C57" s="11">
        <v>0.58333333333333304</v>
      </c>
      <c r="D57" s="3">
        <v>0.61458333333333304</v>
      </c>
      <c r="E57" s="62" t="s">
        <v>22</v>
      </c>
      <c r="F57" s="63" t="str">
        <f>IF(VLOOKUP(E57,dersler,5,FALSE)&lt;&gt;0,RIGHT(VLOOKUP(E57,dersler,5,FALSE),2),"")</f>
        <v>U.</v>
      </c>
      <c r="G57" s="65"/>
      <c r="H57" s="24"/>
      <c r="I57" s="11">
        <v>0.58333333333333304</v>
      </c>
      <c r="J57" s="65"/>
      <c r="K57" s="63"/>
      <c r="L57" s="65"/>
      <c r="M57" s="63"/>
      <c r="N57" s="11">
        <v>0.58333333333333304</v>
      </c>
      <c r="O57" s="91" t="s">
        <v>131</v>
      </c>
      <c r="P57" s="63" t="str">
        <f>IF(VLOOKUP(O57,dersler,5,FALSE)&lt;&gt;0,RIGHT(VLOOKUP(O57,dersler,5,FALSE),2),"")</f>
        <v>D1</v>
      </c>
      <c r="Q57" s="65"/>
      <c r="R57" s="63"/>
      <c r="S57" s="11">
        <v>0.58333333333333304</v>
      </c>
      <c r="T57" s="91" t="s">
        <v>34</v>
      </c>
      <c r="U57" s="63" t="str">
        <f>IF(VLOOKUP(T57,dersler,5,FALSE)&lt;&gt;0,RIGHT(VLOOKUP(T57,dersler,5,FALSE),2),"")</f>
        <v>D2</v>
      </c>
      <c r="V57" s="65"/>
      <c r="W57" s="63"/>
      <c r="Y57" s="106" t="s">
        <v>77</v>
      </c>
      <c r="Z57" s="5" t="s">
        <v>205</v>
      </c>
    </row>
    <row r="58" spans="2:26">
      <c r="B58" s="103"/>
      <c r="C58" s="11">
        <v>0.625</v>
      </c>
      <c r="D58" s="3">
        <v>0.65625</v>
      </c>
      <c r="E58" s="62" t="s">
        <v>22</v>
      </c>
      <c r="F58" s="63" t="str">
        <f>IF(VLOOKUP(E58,dersler,5,FALSE)&lt;&gt;0,RIGHT(VLOOKUP(E58,dersler,5,FALSE),2),"")</f>
        <v>U.</v>
      </c>
      <c r="G58" s="65"/>
      <c r="H58" s="24"/>
      <c r="I58" s="11">
        <v>0.625</v>
      </c>
      <c r="J58" s="65"/>
      <c r="K58" s="63"/>
      <c r="L58" s="65"/>
      <c r="M58" s="63"/>
      <c r="N58" s="11">
        <v>0.625</v>
      </c>
      <c r="O58" s="91" t="s">
        <v>131</v>
      </c>
      <c r="P58" s="63" t="str">
        <f>IF(VLOOKUP(O58,dersler,5,FALSE)&lt;&gt;0,RIGHT(VLOOKUP(O58,dersler,5,FALSE),2),"")</f>
        <v>D1</v>
      </c>
      <c r="Q58" s="65"/>
      <c r="R58" s="63"/>
      <c r="S58" s="11">
        <v>0.625</v>
      </c>
      <c r="T58" s="91" t="s">
        <v>34</v>
      </c>
      <c r="U58" s="63" t="str">
        <f>IF(VLOOKUP(T58,dersler,5,FALSE)&lt;&gt;0,RIGHT(VLOOKUP(T58,dersler,5,FALSE),2),"")</f>
        <v>D2</v>
      </c>
      <c r="V58" s="65"/>
      <c r="W58" s="63"/>
    </row>
    <row r="59" spans="2:26">
      <c r="B59" s="103"/>
      <c r="C59" s="11">
        <v>0.66666666666666596</v>
      </c>
      <c r="D59" s="3">
        <v>0.69791666666666596</v>
      </c>
      <c r="E59" s="62" t="s">
        <v>22</v>
      </c>
      <c r="F59" s="63" t="str">
        <f>IF(VLOOKUP(E59,dersler,5,FALSE)&lt;&gt;0,RIGHT(VLOOKUP(E59,dersler,5,FALSE),2),"")</f>
        <v>U.</v>
      </c>
      <c r="G59" s="65"/>
      <c r="H59" s="24"/>
      <c r="I59" s="11">
        <v>0.66666666666666596</v>
      </c>
      <c r="J59" s="65"/>
      <c r="K59" s="63"/>
      <c r="L59" s="65"/>
      <c r="M59" s="63"/>
      <c r="N59" s="11">
        <v>0.66666666666666596</v>
      </c>
      <c r="O59" s="91" t="s">
        <v>131</v>
      </c>
      <c r="P59" s="63" t="str">
        <f>IF(VLOOKUP(O59,dersler,5,FALSE)&lt;&gt;0,RIGHT(VLOOKUP(O59,dersler,5,FALSE),2),"")</f>
        <v>D1</v>
      </c>
      <c r="Q59" s="65"/>
      <c r="R59" s="63"/>
      <c r="S59" s="11">
        <v>0.66666666666666596</v>
      </c>
      <c r="T59" s="91" t="s">
        <v>34</v>
      </c>
      <c r="U59" s="63" t="str">
        <f>IF(VLOOKUP(T59,dersler,5,FALSE)&lt;&gt;0,RIGHT(VLOOKUP(T59,dersler,5,FALSE),2),"")</f>
        <v>D2</v>
      </c>
      <c r="V59" s="65"/>
      <c r="W59" s="63"/>
    </row>
    <row r="60" spans="2:26">
      <c r="B60" s="103"/>
      <c r="C60" s="11">
        <v>0.70833333333333304</v>
      </c>
      <c r="D60" s="3">
        <v>0.73958333333333304</v>
      </c>
      <c r="E60" s="83"/>
      <c r="F60" s="63"/>
      <c r="G60" s="65"/>
      <c r="H60" s="24"/>
      <c r="I60" s="11">
        <v>0.70833333333333304</v>
      </c>
      <c r="J60" s="65"/>
      <c r="K60" s="63"/>
      <c r="L60" s="65"/>
      <c r="M60" s="63"/>
      <c r="N60" s="11">
        <v>0.70833333333333304</v>
      </c>
      <c r="O60" s="91"/>
      <c r="P60" s="63"/>
      <c r="Q60" s="65"/>
      <c r="R60" s="63"/>
      <c r="S60" s="11">
        <v>0.70833333333333304</v>
      </c>
      <c r="T60" s="65"/>
      <c r="U60" s="63"/>
      <c r="V60" s="65"/>
      <c r="W60" s="63"/>
    </row>
    <row r="61" spans="2:26">
      <c r="B61" s="103"/>
      <c r="C61" s="11">
        <v>0.75</v>
      </c>
      <c r="D61" s="3">
        <v>0.78125</v>
      </c>
      <c r="E61" s="83"/>
      <c r="F61" s="63"/>
      <c r="G61" s="65"/>
      <c r="H61" s="24"/>
      <c r="I61" s="11">
        <v>0.75</v>
      </c>
      <c r="J61" s="65"/>
      <c r="K61" s="63"/>
      <c r="L61" s="65"/>
      <c r="M61" s="63"/>
      <c r="N61" s="11">
        <v>0.75</v>
      </c>
      <c r="O61" s="65"/>
      <c r="P61" s="63"/>
      <c r="Q61" s="65"/>
      <c r="R61" s="63"/>
      <c r="S61" s="11">
        <v>0.75</v>
      </c>
      <c r="T61" s="65"/>
      <c r="U61" s="63"/>
      <c r="V61" s="65"/>
      <c r="W61" s="63"/>
    </row>
    <row r="62" spans="2:26">
      <c r="B62" s="104"/>
      <c r="C62" s="12">
        <v>0.79166666666666696</v>
      </c>
      <c r="D62" s="4">
        <v>0.82291666666666696</v>
      </c>
      <c r="E62" s="84"/>
      <c r="F62" s="66"/>
      <c r="G62" s="67"/>
      <c r="H62" s="25"/>
      <c r="I62" s="12">
        <v>0.79166666666666696</v>
      </c>
      <c r="J62" s="67"/>
      <c r="K62" s="66"/>
      <c r="L62" s="67"/>
      <c r="M62" s="66"/>
      <c r="N62" s="12">
        <v>0.79166666666666696</v>
      </c>
      <c r="O62" s="67"/>
      <c r="P62" s="66"/>
      <c r="Q62" s="67"/>
      <c r="R62" s="66"/>
      <c r="S62" s="12">
        <v>0.79166666666666696</v>
      </c>
      <c r="T62" s="67"/>
      <c r="U62" s="66"/>
      <c r="V62" s="67"/>
      <c r="W62" s="66"/>
    </row>
    <row r="63" spans="2:26" ht="12.75" customHeight="1">
      <c r="B63" s="99" t="s">
        <v>5</v>
      </c>
      <c r="C63" s="7">
        <v>0.33333333333333331</v>
      </c>
      <c r="D63" s="2">
        <v>0.36458333333333331</v>
      </c>
      <c r="E63" s="68"/>
      <c r="F63" s="69"/>
      <c r="G63" s="70"/>
      <c r="H63" s="31"/>
      <c r="I63" s="7">
        <v>0.33333333333333331</v>
      </c>
      <c r="J63" s="70"/>
      <c r="K63" s="69"/>
      <c r="L63" s="70"/>
      <c r="M63" s="69"/>
      <c r="N63" s="7">
        <v>0.33333333333333331</v>
      </c>
      <c r="O63" s="70"/>
      <c r="P63" s="69"/>
      <c r="Q63" s="70"/>
      <c r="R63" s="69"/>
      <c r="S63" s="7">
        <v>0.33333333333333331</v>
      </c>
      <c r="T63" s="90" t="s">
        <v>6</v>
      </c>
      <c r="U63" s="69"/>
      <c r="V63" s="70"/>
      <c r="W63" s="69"/>
    </row>
    <row r="64" spans="2:26">
      <c r="B64" s="100"/>
      <c r="C64" s="8">
        <v>0.375</v>
      </c>
      <c r="D64" s="3">
        <v>0.40625</v>
      </c>
      <c r="E64" s="74"/>
      <c r="F64" s="72"/>
      <c r="G64" s="73"/>
      <c r="H64" s="33"/>
      <c r="I64" s="8">
        <v>0.375</v>
      </c>
      <c r="J64" s="73"/>
      <c r="K64" s="72"/>
      <c r="L64" s="73"/>
      <c r="M64" s="72"/>
      <c r="N64" s="8">
        <v>0.375</v>
      </c>
      <c r="O64" s="73"/>
      <c r="P64" s="72"/>
      <c r="Q64" s="73"/>
      <c r="R64" s="72"/>
      <c r="S64" s="8">
        <v>0.375</v>
      </c>
      <c r="T64" s="87" t="s">
        <v>6</v>
      </c>
      <c r="U64" s="72"/>
      <c r="V64" s="73"/>
      <c r="W64" s="72"/>
    </row>
    <row r="65" spans="2:23">
      <c r="B65" s="100"/>
      <c r="C65" s="8">
        <v>0.41666666666666702</v>
      </c>
      <c r="D65" s="3">
        <v>0.44791666666666702</v>
      </c>
      <c r="E65" s="74"/>
      <c r="F65" s="72"/>
      <c r="G65" s="73"/>
      <c r="H65" s="33"/>
      <c r="I65" s="8">
        <v>0.41666666666666702</v>
      </c>
      <c r="J65" s="73"/>
      <c r="K65" s="72"/>
      <c r="L65" s="73"/>
      <c r="M65" s="72"/>
      <c r="N65" s="8">
        <v>0.41666666666666702</v>
      </c>
      <c r="O65" s="73"/>
      <c r="P65" s="72"/>
      <c r="Q65" s="73"/>
      <c r="R65" s="72"/>
      <c r="S65" s="8">
        <v>0.41666666666666702</v>
      </c>
      <c r="T65" s="87" t="s">
        <v>6</v>
      </c>
      <c r="U65" s="72"/>
      <c r="V65" s="73"/>
      <c r="W65" s="72"/>
    </row>
    <row r="66" spans="2:23">
      <c r="B66" s="100"/>
      <c r="C66" s="8">
        <v>0.45833333333333298</v>
      </c>
      <c r="D66" s="3">
        <v>0.48958333333333298</v>
      </c>
      <c r="E66" s="74"/>
      <c r="F66" s="72"/>
      <c r="G66" s="73"/>
      <c r="H66" s="33"/>
      <c r="I66" s="8">
        <v>0.45833333333333298</v>
      </c>
      <c r="J66" s="73"/>
      <c r="K66" s="72"/>
      <c r="L66" s="73"/>
      <c r="M66" s="72"/>
      <c r="N66" s="8">
        <v>0.45833333333333298</v>
      </c>
      <c r="O66" s="73"/>
      <c r="P66" s="72"/>
      <c r="Q66" s="73"/>
      <c r="R66" s="72"/>
      <c r="S66" s="8">
        <v>0.45833333333333298</v>
      </c>
      <c r="T66" s="87" t="s">
        <v>6</v>
      </c>
      <c r="U66" s="72"/>
      <c r="V66" s="73"/>
      <c r="W66" s="72"/>
    </row>
    <row r="67" spans="2:23">
      <c r="B67" s="100"/>
      <c r="C67" s="8">
        <v>0.5</v>
      </c>
      <c r="D67" s="3">
        <v>0.53125</v>
      </c>
      <c r="E67" s="37"/>
      <c r="F67" s="33"/>
      <c r="G67" s="34"/>
      <c r="H67" s="33"/>
      <c r="I67" s="8">
        <v>0.5</v>
      </c>
      <c r="J67" s="73"/>
      <c r="K67" s="72"/>
      <c r="L67" s="73"/>
      <c r="M67" s="72"/>
      <c r="N67" s="8">
        <v>0.5</v>
      </c>
      <c r="O67" s="73"/>
      <c r="P67" s="72"/>
      <c r="Q67" s="73"/>
      <c r="R67" s="72"/>
      <c r="S67" s="8">
        <v>0.5</v>
      </c>
      <c r="T67" s="87" t="s">
        <v>6</v>
      </c>
      <c r="U67" s="72"/>
      <c r="V67" s="73"/>
      <c r="W67" s="72"/>
    </row>
    <row r="68" spans="2:23">
      <c r="B68" s="100"/>
      <c r="C68" s="8">
        <v>0.54166666666666596</v>
      </c>
      <c r="D68" s="3">
        <v>0.57291666666666596</v>
      </c>
      <c r="E68" s="37"/>
      <c r="F68" s="33"/>
      <c r="G68" s="34"/>
      <c r="H68" s="33"/>
      <c r="I68" s="8">
        <v>0.54166666666666596</v>
      </c>
      <c r="J68" s="73"/>
      <c r="K68" s="72"/>
      <c r="L68" s="73"/>
      <c r="M68" s="72"/>
      <c r="N68" s="8">
        <v>0.54166666666666596</v>
      </c>
      <c r="O68" s="73"/>
      <c r="P68" s="72"/>
      <c r="Q68" s="73"/>
      <c r="R68" s="72"/>
      <c r="S68" s="8">
        <v>0.54166666666666596</v>
      </c>
      <c r="T68" s="87" t="s">
        <v>6</v>
      </c>
      <c r="U68" s="72"/>
      <c r="V68" s="73"/>
      <c r="W68" s="72"/>
    </row>
    <row r="69" spans="2:23">
      <c r="B69" s="100"/>
      <c r="C69" s="8">
        <v>0.58333333333333304</v>
      </c>
      <c r="D69" s="3">
        <v>0.61458333333333304</v>
      </c>
      <c r="E69" s="37"/>
      <c r="F69" s="33"/>
      <c r="G69" s="34"/>
      <c r="H69" s="33"/>
      <c r="I69" s="8">
        <v>0.58333333333333304</v>
      </c>
      <c r="J69" s="73"/>
      <c r="K69" s="72"/>
      <c r="L69" s="73"/>
      <c r="M69" s="72"/>
      <c r="N69" s="8">
        <v>0.58333333333333304</v>
      </c>
      <c r="O69" s="73"/>
      <c r="P69" s="72"/>
      <c r="Q69" s="73"/>
      <c r="R69" s="72"/>
      <c r="S69" s="8">
        <v>0.58333333333333304</v>
      </c>
      <c r="T69" s="87" t="s">
        <v>7</v>
      </c>
      <c r="U69" s="72"/>
      <c r="V69" s="73"/>
      <c r="W69" s="72"/>
    </row>
    <row r="70" spans="2:23">
      <c r="B70" s="100"/>
      <c r="C70" s="8">
        <v>0.625</v>
      </c>
      <c r="D70" s="3">
        <v>0.65625</v>
      </c>
      <c r="E70" s="37"/>
      <c r="F70" s="33"/>
      <c r="G70" s="34"/>
      <c r="H70" s="33"/>
      <c r="I70" s="8">
        <v>0.625</v>
      </c>
      <c r="J70" s="73"/>
      <c r="K70" s="72"/>
      <c r="L70" s="73"/>
      <c r="M70" s="72"/>
      <c r="N70" s="8">
        <v>0.625</v>
      </c>
      <c r="O70" s="73"/>
      <c r="P70" s="72"/>
      <c r="Q70" s="73"/>
      <c r="R70" s="72"/>
      <c r="S70" s="8">
        <v>0.625</v>
      </c>
      <c r="T70" s="87" t="s">
        <v>7</v>
      </c>
      <c r="U70" s="72"/>
      <c r="V70" s="73"/>
      <c r="W70" s="72"/>
    </row>
    <row r="71" spans="2:23">
      <c r="B71" s="100"/>
      <c r="C71" s="8">
        <v>0.66666666666666596</v>
      </c>
      <c r="D71" s="3">
        <v>0.69791666666666596</v>
      </c>
      <c r="E71" s="37"/>
      <c r="F71" s="33"/>
      <c r="G71" s="34"/>
      <c r="H71" s="33"/>
      <c r="I71" s="8">
        <v>0.66666666666666596</v>
      </c>
      <c r="J71" s="73"/>
      <c r="K71" s="72"/>
      <c r="L71" s="73"/>
      <c r="M71" s="72"/>
      <c r="N71" s="8">
        <v>0.66666666666666596</v>
      </c>
      <c r="O71" s="73"/>
      <c r="P71" s="72"/>
      <c r="Q71" s="73"/>
      <c r="R71" s="72"/>
      <c r="S71" s="8">
        <v>0.66666666666666596</v>
      </c>
      <c r="T71" s="87" t="s">
        <v>7</v>
      </c>
      <c r="U71" s="72"/>
      <c r="V71" s="73"/>
      <c r="W71" s="72"/>
    </row>
    <row r="72" spans="2:23">
      <c r="B72" s="100"/>
      <c r="C72" s="8">
        <v>0.70833333333333304</v>
      </c>
      <c r="D72" s="3">
        <v>0.73958333333333304</v>
      </c>
      <c r="E72" s="37"/>
      <c r="F72" s="33"/>
      <c r="G72" s="34"/>
      <c r="H72" s="33"/>
      <c r="I72" s="8">
        <v>0.70833333333333304</v>
      </c>
      <c r="J72" s="34"/>
      <c r="K72" s="33"/>
      <c r="L72" s="34"/>
      <c r="M72" s="33"/>
      <c r="N72" s="8">
        <v>0.70833333333333304</v>
      </c>
      <c r="O72" s="73"/>
      <c r="P72" s="72"/>
      <c r="Q72" s="73"/>
      <c r="R72" s="72"/>
      <c r="S72" s="8">
        <v>0.70833333333333304</v>
      </c>
      <c r="T72" s="73"/>
      <c r="U72" s="72"/>
      <c r="V72" s="73"/>
      <c r="W72" s="72"/>
    </row>
    <row r="73" spans="2:23">
      <c r="B73" s="100"/>
      <c r="C73" s="8">
        <v>0.75</v>
      </c>
      <c r="D73" s="3">
        <v>0.78125</v>
      </c>
      <c r="E73" s="37"/>
      <c r="F73" s="33"/>
      <c r="G73" s="34"/>
      <c r="H73" s="33"/>
      <c r="I73" s="8">
        <v>0.75</v>
      </c>
      <c r="J73" s="34"/>
      <c r="K73" s="33"/>
      <c r="L73" s="34"/>
      <c r="M73" s="33"/>
      <c r="N73" s="8">
        <v>0.75</v>
      </c>
      <c r="O73" s="73"/>
      <c r="P73" s="72"/>
      <c r="Q73" s="73"/>
      <c r="R73" s="72"/>
      <c r="S73" s="8">
        <v>0.75</v>
      </c>
      <c r="T73" s="73"/>
      <c r="U73" s="72"/>
      <c r="V73" s="73"/>
      <c r="W73" s="72"/>
    </row>
    <row r="74" spans="2:23">
      <c r="B74" s="101"/>
      <c r="C74" s="9">
        <v>0.79166666666666696</v>
      </c>
      <c r="D74" s="4">
        <v>0.82291666666666696</v>
      </c>
      <c r="E74" s="38"/>
      <c r="F74" s="39"/>
      <c r="G74" s="40"/>
      <c r="H74" s="39"/>
      <c r="I74" s="9">
        <v>0.79166666666666696</v>
      </c>
      <c r="J74" s="40"/>
      <c r="K74" s="39"/>
      <c r="L74" s="40"/>
      <c r="M74" s="39"/>
      <c r="N74" s="9">
        <v>0.79166666666666696</v>
      </c>
      <c r="O74" s="77"/>
      <c r="P74" s="76"/>
      <c r="Q74" s="77"/>
      <c r="R74" s="76"/>
      <c r="S74" s="9">
        <v>0.79166666666666696</v>
      </c>
      <c r="T74" s="40"/>
      <c r="U74" s="39"/>
      <c r="V74" s="40"/>
      <c r="W74" s="39"/>
    </row>
  </sheetData>
  <mergeCells count="6">
    <mergeCell ref="B63:B74"/>
    <mergeCell ref="B3:B14"/>
    <mergeCell ref="B15:B26"/>
    <mergeCell ref="B27:B38"/>
    <mergeCell ref="B39:B50"/>
    <mergeCell ref="B51:B62"/>
  </mergeCells>
  <phoneticPr fontId="14" type="noConversion"/>
  <conditionalFormatting sqref="T73:T74 G3 G7:G27 G30:G74 V3:V16 E3:E27 E30:E74 J3:J74 L3:L74 T49:T69 O3:O74 Q3:Q74 T3:T15 T17:T47 V20:V74">
    <cfRule type="notContainsBlanks" dxfId="194" priority="227">
      <formula>LEN(TRIM(E3))&gt;0</formula>
    </cfRule>
  </conditionalFormatting>
  <conditionalFormatting sqref="T70">
    <cfRule type="notContainsBlanks" dxfId="193" priority="226">
      <formula>LEN(TRIM(T70))&gt;0</formula>
    </cfRule>
  </conditionalFormatting>
  <conditionalFormatting sqref="T71">
    <cfRule type="notContainsBlanks" dxfId="192" priority="225">
      <formula>LEN(TRIM(T71))&gt;0</formula>
    </cfRule>
  </conditionalFormatting>
  <conditionalFormatting sqref="T72">
    <cfRule type="notContainsBlanks" dxfId="191" priority="224">
      <formula>LEN(TRIM(T72))&gt;0</formula>
    </cfRule>
  </conditionalFormatting>
  <conditionalFormatting sqref="G4:G5">
    <cfRule type="notContainsBlanks" dxfId="190" priority="222">
      <formula>LEN(TRIM(G4))&gt;0</formula>
    </cfRule>
  </conditionalFormatting>
  <conditionalFormatting sqref="E28:E29">
    <cfRule type="notContainsBlanks" dxfId="189" priority="220">
      <formula>LEN(TRIM(E28))&gt;0</formula>
    </cfRule>
  </conditionalFormatting>
  <conditionalFormatting sqref="G28:G29">
    <cfRule type="notContainsBlanks" dxfId="188" priority="219">
      <formula>LEN(TRIM(G28))&gt;0</formula>
    </cfRule>
  </conditionalFormatting>
  <conditionalFormatting sqref="E3:E14">
    <cfRule type="expression" dxfId="187" priority="218" stopIfTrue="1">
      <formula>$F3=1</formula>
    </cfRule>
  </conditionalFormatting>
  <conditionalFormatting sqref="F3:F74 U3:U15 U17:U35">
    <cfRule type="containsText" dxfId="186" priority="144" operator="containsText" text="L2">
      <formula>NOT(ISERROR(SEARCH("L2",F3)))</formula>
    </cfRule>
    <cfRule type="containsText" dxfId="185" priority="209" operator="containsText" text="D8">
      <formula>NOT(ISERROR(SEARCH("D8",F3)))</formula>
    </cfRule>
    <cfRule type="containsText" dxfId="184" priority="210" operator="containsText" text="D7">
      <formula>NOT(ISERROR(SEARCH("D7",F3)))</formula>
    </cfRule>
    <cfRule type="containsText" dxfId="183" priority="211" operator="containsText" text="D6">
      <formula>NOT(ISERROR(SEARCH("D6",F3)))</formula>
    </cfRule>
    <cfRule type="containsText" dxfId="182" priority="212" operator="containsText" text="D5">
      <formula>NOT(ISERROR(SEARCH("D5",F3)))</formula>
    </cfRule>
    <cfRule type="containsText" dxfId="181" priority="213" operator="containsText" text="D4">
      <formula>NOT(ISERROR(SEARCH("D4",F3)))</formula>
    </cfRule>
    <cfRule type="containsText" dxfId="180" priority="214" operator="containsText" text="D3">
      <formula>NOT(ISERROR(SEARCH("D3",F3)))</formula>
    </cfRule>
    <cfRule type="containsText" dxfId="179" priority="215" operator="containsText" text="D2">
      <formula>NOT(ISERROR(SEARCH("D2",F3)))</formula>
    </cfRule>
    <cfRule type="containsText" dxfId="178" priority="216" operator="containsText" text="D1">
      <formula>NOT(ISERROR(SEARCH("D1",F3)))</formula>
    </cfRule>
    <cfRule type="containsText" dxfId="177" priority="217" operator="containsText" text="U.">
      <formula>NOT(ISERROR(SEARCH("U.",F3)))</formula>
    </cfRule>
  </conditionalFormatting>
  <conditionalFormatting sqref="H3:H74">
    <cfRule type="containsText" dxfId="176" priority="134" operator="containsText" text="L2">
      <formula>NOT(ISERROR(SEARCH("L2",H3)))</formula>
    </cfRule>
    <cfRule type="containsText" dxfId="175" priority="135" operator="containsText" text="D8">
      <formula>NOT(ISERROR(SEARCH("D8",H3)))</formula>
    </cfRule>
    <cfRule type="containsText" dxfId="174" priority="136" operator="containsText" text="D7">
      <formula>NOT(ISERROR(SEARCH("D7",H3)))</formula>
    </cfRule>
    <cfRule type="containsText" dxfId="173" priority="137" operator="containsText" text="D6">
      <formula>NOT(ISERROR(SEARCH("D6",H3)))</formula>
    </cfRule>
    <cfRule type="containsText" dxfId="172" priority="138" operator="containsText" text="D5">
      <formula>NOT(ISERROR(SEARCH("D5",H3)))</formula>
    </cfRule>
    <cfRule type="containsText" dxfId="171" priority="139" operator="containsText" text="D4">
      <formula>NOT(ISERROR(SEARCH("D4",H3)))</formula>
    </cfRule>
    <cfRule type="containsText" dxfId="170" priority="140" operator="containsText" text="D3">
      <formula>NOT(ISERROR(SEARCH("D3",H3)))</formula>
    </cfRule>
    <cfRule type="containsText" dxfId="169" priority="141" operator="containsText" text="D2">
      <formula>NOT(ISERROR(SEARCH("D2",H3)))</formula>
    </cfRule>
    <cfRule type="containsText" dxfId="168" priority="142" operator="containsText" text="D1">
      <formula>NOT(ISERROR(SEARCH("D1",H3)))</formula>
    </cfRule>
    <cfRule type="containsText" dxfId="167" priority="143" operator="containsText" text="U.">
      <formula>NOT(ISERROR(SEARCH("U.",H3)))</formula>
    </cfRule>
  </conditionalFormatting>
  <conditionalFormatting sqref="K3:K74">
    <cfRule type="containsText" dxfId="166" priority="124" operator="containsText" text="L2">
      <formula>NOT(ISERROR(SEARCH("L2",K3)))</formula>
    </cfRule>
    <cfRule type="containsText" dxfId="165" priority="125" operator="containsText" text="D8">
      <formula>NOT(ISERROR(SEARCH("D8",K3)))</formula>
    </cfRule>
    <cfRule type="containsText" dxfId="164" priority="126" operator="containsText" text="D7">
      <formula>NOT(ISERROR(SEARCH("D7",K3)))</formula>
    </cfRule>
    <cfRule type="containsText" dxfId="163" priority="127" operator="containsText" text="D6">
      <formula>NOT(ISERROR(SEARCH("D6",K3)))</formula>
    </cfRule>
    <cfRule type="containsText" dxfId="162" priority="128" operator="containsText" text="D5">
      <formula>NOT(ISERROR(SEARCH("D5",K3)))</formula>
    </cfRule>
    <cfRule type="containsText" dxfId="161" priority="129" operator="containsText" text="D4">
      <formula>NOT(ISERROR(SEARCH("D4",K3)))</formula>
    </cfRule>
    <cfRule type="containsText" dxfId="160" priority="130" operator="containsText" text="D3">
      <formula>NOT(ISERROR(SEARCH("D3",K3)))</formula>
    </cfRule>
    <cfRule type="containsText" dxfId="159" priority="131" operator="containsText" text="D2">
      <formula>NOT(ISERROR(SEARCH("D2",K3)))</formula>
    </cfRule>
    <cfRule type="containsText" dxfId="158" priority="132" operator="containsText" text="D1">
      <formula>NOT(ISERROR(SEARCH("D1",K3)))</formula>
    </cfRule>
    <cfRule type="containsText" dxfId="157" priority="133" operator="containsText" text="U.">
      <formula>NOT(ISERROR(SEARCH("U.",K3)))</formula>
    </cfRule>
  </conditionalFormatting>
  <conditionalFormatting sqref="M3:M74">
    <cfRule type="containsText" dxfId="156" priority="114" operator="containsText" text="L2">
      <formula>NOT(ISERROR(SEARCH("L2",M3)))</formula>
    </cfRule>
    <cfRule type="containsText" dxfId="155" priority="115" operator="containsText" text="D8">
      <formula>NOT(ISERROR(SEARCH("D8",M3)))</formula>
    </cfRule>
    <cfRule type="containsText" dxfId="154" priority="116" operator="containsText" text="D7">
      <formula>NOT(ISERROR(SEARCH("D7",M3)))</formula>
    </cfRule>
    <cfRule type="containsText" dxfId="153" priority="117" operator="containsText" text="D6">
      <formula>NOT(ISERROR(SEARCH("D6",M3)))</formula>
    </cfRule>
    <cfRule type="containsText" dxfId="152" priority="118" operator="containsText" text="D5">
      <formula>NOT(ISERROR(SEARCH("D5",M3)))</formula>
    </cfRule>
    <cfRule type="containsText" dxfId="151" priority="119" operator="containsText" text="D4">
      <formula>NOT(ISERROR(SEARCH("D4",M3)))</formula>
    </cfRule>
    <cfRule type="containsText" dxfId="150" priority="120" operator="containsText" text="D3">
      <formula>NOT(ISERROR(SEARCH("D3",M3)))</formula>
    </cfRule>
    <cfRule type="containsText" dxfId="149" priority="121" operator="containsText" text="D2">
      <formula>NOT(ISERROR(SEARCH("D2",M3)))</formula>
    </cfRule>
    <cfRule type="containsText" dxfId="148" priority="122" operator="containsText" text="D1">
      <formula>NOT(ISERROR(SEARCH("D1",M3)))</formula>
    </cfRule>
    <cfRule type="containsText" dxfId="147" priority="123" operator="containsText" text="U.">
      <formula>NOT(ISERROR(SEARCH("U.",M3)))</formula>
    </cfRule>
  </conditionalFormatting>
  <conditionalFormatting sqref="P3:P74">
    <cfRule type="containsText" dxfId="146" priority="104" operator="containsText" text="L2">
      <formula>NOT(ISERROR(SEARCH("L2",P3)))</formula>
    </cfRule>
    <cfRule type="containsText" dxfId="145" priority="105" operator="containsText" text="D8">
      <formula>NOT(ISERROR(SEARCH("D8",P3)))</formula>
    </cfRule>
    <cfRule type="containsText" dxfId="144" priority="106" operator="containsText" text="D7">
      <formula>NOT(ISERROR(SEARCH("D7",P3)))</formula>
    </cfRule>
    <cfRule type="containsText" dxfId="143" priority="107" operator="containsText" text="D6">
      <formula>NOT(ISERROR(SEARCH("D6",P3)))</formula>
    </cfRule>
    <cfRule type="containsText" dxfId="142" priority="108" operator="containsText" text="D5">
      <formula>NOT(ISERROR(SEARCH("D5",P3)))</formula>
    </cfRule>
    <cfRule type="containsText" dxfId="141" priority="109" operator="containsText" text="D4">
      <formula>NOT(ISERROR(SEARCH("D4",P3)))</formula>
    </cfRule>
    <cfRule type="containsText" dxfId="140" priority="110" operator="containsText" text="D3">
      <formula>NOT(ISERROR(SEARCH("D3",P3)))</formula>
    </cfRule>
    <cfRule type="containsText" dxfId="139" priority="111" operator="containsText" text="D2">
      <formula>NOT(ISERROR(SEARCH("D2",P3)))</formula>
    </cfRule>
    <cfRule type="containsText" dxfId="138" priority="112" operator="containsText" text="D1">
      <formula>NOT(ISERROR(SEARCH("D1",P3)))</formula>
    </cfRule>
    <cfRule type="containsText" dxfId="137" priority="113" operator="containsText" text="U.">
      <formula>NOT(ISERROR(SEARCH("U.",P3)))</formula>
    </cfRule>
  </conditionalFormatting>
  <conditionalFormatting sqref="R3:R52 R56:R74">
    <cfRule type="containsText" dxfId="136" priority="94" operator="containsText" text="L2">
      <formula>NOT(ISERROR(SEARCH("L2",R3)))</formula>
    </cfRule>
    <cfRule type="containsText" dxfId="135" priority="95" operator="containsText" text="D8">
      <formula>NOT(ISERROR(SEARCH("D8",R3)))</formula>
    </cfRule>
    <cfRule type="containsText" dxfId="134" priority="96" operator="containsText" text="D7">
      <formula>NOT(ISERROR(SEARCH("D7",R3)))</formula>
    </cfRule>
    <cfRule type="containsText" dxfId="133" priority="97" operator="containsText" text="D6">
      <formula>NOT(ISERROR(SEARCH("D6",R3)))</formula>
    </cfRule>
    <cfRule type="containsText" dxfId="132" priority="98" operator="containsText" text="D5">
      <formula>NOT(ISERROR(SEARCH("D5",R3)))</formula>
    </cfRule>
    <cfRule type="containsText" dxfId="131" priority="99" operator="containsText" text="D4">
      <formula>NOT(ISERROR(SEARCH("D4",R3)))</formula>
    </cfRule>
    <cfRule type="containsText" dxfId="130" priority="100" operator="containsText" text="D3">
      <formula>NOT(ISERROR(SEARCH("D3",R3)))</formula>
    </cfRule>
    <cfRule type="containsText" dxfId="129" priority="101" operator="containsText" text="D2">
      <formula>NOT(ISERROR(SEARCH("D2",R3)))</formula>
    </cfRule>
    <cfRule type="containsText" dxfId="128" priority="102" operator="containsText" text="D1">
      <formula>NOT(ISERROR(SEARCH("D1",R3)))</formula>
    </cfRule>
    <cfRule type="containsText" dxfId="127" priority="103" operator="containsText" text="U.">
      <formula>NOT(ISERROR(SEARCH("U.",R3)))</formula>
    </cfRule>
  </conditionalFormatting>
  <conditionalFormatting sqref="W3:W16 W20:W74">
    <cfRule type="containsText" dxfId="126" priority="64" operator="containsText" text="L2">
      <formula>NOT(ISERROR(SEARCH("L2",W3)))</formula>
    </cfRule>
    <cfRule type="containsText" dxfId="125" priority="65" operator="containsText" text="D8">
      <formula>NOT(ISERROR(SEARCH("D8",W3)))</formula>
    </cfRule>
    <cfRule type="containsText" dxfId="124" priority="66" operator="containsText" text="D7">
      <formula>NOT(ISERROR(SEARCH("D7",W3)))</formula>
    </cfRule>
    <cfRule type="containsText" dxfId="123" priority="67" operator="containsText" text="D6">
      <formula>NOT(ISERROR(SEARCH("D6",W3)))</formula>
    </cfRule>
    <cfRule type="containsText" dxfId="122" priority="68" operator="containsText" text="D5">
      <formula>NOT(ISERROR(SEARCH("D5",W3)))</formula>
    </cfRule>
    <cfRule type="containsText" dxfId="121" priority="69" operator="containsText" text="D4">
      <formula>NOT(ISERROR(SEARCH("D4",W3)))</formula>
    </cfRule>
    <cfRule type="containsText" dxfId="120" priority="70" operator="containsText" text="D3">
      <formula>NOT(ISERROR(SEARCH("D3",W3)))</formula>
    </cfRule>
    <cfRule type="containsText" dxfId="119" priority="71" operator="containsText" text="D2">
      <formula>NOT(ISERROR(SEARCH("D2",W3)))</formula>
    </cfRule>
    <cfRule type="containsText" dxfId="118" priority="72" operator="containsText" text="D1">
      <formula>NOT(ISERROR(SEARCH("D1",W3)))</formula>
    </cfRule>
    <cfRule type="containsText" dxfId="117" priority="73" operator="containsText" text="U.">
      <formula>NOT(ISERROR(SEARCH("U.",W3)))</formula>
    </cfRule>
  </conditionalFormatting>
  <conditionalFormatting sqref="U38:U47 U49:U74">
    <cfRule type="containsText" dxfId="116" priority="84" operator="containsText" text="L2">
      <formula>NOT(ISERROR(SEARCH("L2",U38)))</formula>
    </cfRule>
    <cfRule type="containsText" dxfId="115" priority="85" operator="containsText" text="D8">
      <formula>NOT(ISERROR(SEARCH("D8",U38)))</formula>
    </cfRule>
    <cfRule type="containsText" dxfId="114" priority="86" operator="containsText" text="D7">
      <formula>NOT(ISERROR(SEARCH("D7",U38)))</formula>
    </cfRule>
    <cfRule type="containsText" dxfId="113" priority="87" operator="containsText" text="D6">
      <formula>NOT(ISERROR(SEARCH("D6",U38)))</formula>
    </cfRule>
    <cfRule type="containsText" dxfId="112" priority="88" operator="containsText" text="D5">
      <formula>NOT(ISERROR(SEARCH("D5",U38)))</formula>
    </cfRule>
    <cfRule type="containsText" dxfId="111" priority="89" operator="containsText" text="D4">
      <formula>NOT(ISERROR(SEARCH("D4",U38)))</formula>
    </cfRule>
    <cfRule type="containsText" dxfId="110" priority="90" operator="containsText" text="D3">
      <formula>NOT(ISERROR(SEARCH("D3",U38)))</formula>
    </cfRule>
    <cfRule type="containsText" dxfId="109" priority="91" operator="containsText" text="D2">
      <formula>NOT(ISERROR(SEARCH("D2",U38)))</formula>
    </cfRule>
    <cfRule type="containsText" dxfId="108" priority="92" operator="containsText" text="D1">
      <formula>NOT(ISERROR(SEARCH("D1",U38)))</formula>
    </cfRule>
    <cfRule type="containsText" dxfId="107" priority="93" operator="containsText" text="U.">
      <formula>NOT(ISERROR(SEARCH("U.",U38)))</formula>
    </cfRule>
  </conditionalFormatting>
  <conditionalFormatting sqref="U36">
    <cfRule type="containsText" dxfId="106" priority="54" operator="containsText" text="L2">
      <formula>NOT(ISERROR(SEARCH("L2",U36)))</formula>
    </cfRule>
    <cfRule type="containsText" dxfId="105" priority="55" operator="containsText" text="D8">
      <formula>NOT(ISERROR(SEARCH("D8",U36)))</formula>
    </cfRule>
    <cfRule type="containsText" dxfId="104" priority="56" operator="containsText" text="D7">
      <formula>NOT(ISERROR(SEARCH("D7",U36)))</formula>
    </cfRule>
    <cfRule type="containsText" dxfId="103" priority="57" operator="containsText" text="D6">
      <formula>NOT(ISERROR(SEARCH("D6",U36)))</formula>
    </cfRule>
    <cfRule type="containsText" dxfId="102" priority="58" operator="containsText" text="D5">
      <formula>NOT(ISERROR(SEARCH("D5",U36)))</formula>
    </cfRule>
    <cfRule type="containsText" dxfId="101" priority="59" operator="containsText" text="D4">
      <formula>NOT(ISERROR(SEARCH("D4",U36)))</formula>
    </cfRule>
    <cfRule type="containsText" dxfId="100" priority="60" operator="containsText" text="D3">
      <formula>NOT(ISERROR(SEARCH("D3",U36)))</formula>
    </cfRule>
    <cfRule type="containsText" dxfId="99" priority="61" operator="containsText" text="D2">
      <formula>NOT(ISERROR(SEARCH("D2",U36)))</formula>
    </cfRule>
    <cfRule type="containsText" dxfId="98" priority="62" operator="containsText" text="D1">
      <formula>NOT(ISERROR(SEARCH("D1",U36)))</formula>
    </cfRule>
    <cfRule type="containsText" dxfId="97" priority="63" operator="containsText" text="U.">
      <formula>NOT(ISERROR(SEARCH("U.",U36)))</formula>
    </cfRule>
  </conditionalFormatting>
  <conditionalFormatting sqref="U37">
    <cfRule type="containsText" dxfId="96" priority="44" operator="containsText" text="L2">
      <formula>NOT(ISERROR(SEARCH("L2",U37)))</formula>
    </cfRule>
    <cfRule type="containsText" dxfId="95" priority="45" operator="containsText" text="D8">
      <formula>NOT(ISERROR(SEARCH("D8",U37)))</formula>
    </cfRule>
    <cfRule type="containsText" dxfId="94" priority="46" operator="containsText" text="D7">
      <formula>NOT(ISERROR(SEARCH("D7",U37)))</formula>
    </cfRule>
    <cfRule type="containsText" dxfId="93" priority="47" operator="containsText" text="D6">
      <formula>NOT(ISERROR(SEARCH("D6",U37)))</formula>
    </cfRule>
    <cfRule type="containsText" dxfId="92" priority="48" operator="containsText" text="D5">
      <formula>NOT(ISERROR(SEARCH("D5",U37)))</formula>
    </cfRule>
    <cfRule type="containsText" dxfId="91" priority="49" operator="containsText" text="D4">
      <formula>NOT(ISERROR(SEARCH("D4",U37)))</formula>
    </cfRule>
    <cfRule type="containsText" dxfId="90" priority="50" operator="containsText" text="D3">
      <formula>NOT(ISERROR(SEARCH("D3",U37)))</formula>
    </cfRule>
    <cfRule type="containsText" dxfId="89" priority="51" operator="containsText" text="D2">
      <formula>NOT(ISERROR(SEARCH("D2",U37)))</formula>
    </cfRule>
    <cfRule type="containsText" dxfId="88" priority="52" operator="containsText" text="D1">
      <formula>NOT(ISERROR(SEARCH("D1",U37)))</formula>
    </cfRule>
    <cfRule type="containsText" dxfId="87" priority="53" operator="containsText" text="U.">
      <formula>NOT(ISERROR(SEARCH("U.",U37)))</formula>
    </cfRule>
  </conditionalFormatting>
  <conditionalFormatting sqref="T48">
    <cfRule type="notContainsBlanks" dxfId="86" priority="43">
      <formula>LEN(TRIM(T48))&gt;0</formula>
    </cfRule>
  </conditionalFormatting>
  <conditionalFormatting sqref="U48">
    <cfRule type="containsText" dxfId="85" priority="33" operator="containsText" text="L2">
      <formula>NOT(ISERROR(SEARCH("L2",U48)))</formula>
    </cfRule>
    <cfRule type="containsText" dxfId="84" priority="34" operator="containsText" text="D8">
      <formula>NOT(ISERROR(SEARCH("D8",U48)))</formula>
    </cfRule>
    <cfRule type="containsText" dxfId="83" priority="35" operator="containsText" text="D7">
      <formula>NOT(ISERROR(SEARCH("D7",U48)))</formula>
    </cfRule>
    <cfRule type="containsText" dxfId="82" priority="36" operator="containsText" text="D6">
      <formula>NOT(ISERROR(SEARCH("D6",U48)))</formula>
    </cfRule>
    <cfRule type="containsText" dxfId="81" priority="37" operator="containsText" text="D5">
      <formula>NOT(ISERROR(SEARCH("D5",U48)))</formula>
    </cfRule>
    <cfRule type="containsText" dxfId="80" priority="38" operator="containsText" text="D4">
      <formula>NOT(ISERROR(SEARCH("D4",U48)))</formula>
    </cfRule>
    <cfRule type="containsText" dxfId="79" priority="39" operator="containsText" text="D3">
      <formula>NOT(ISERROR(SEARCH("D3",U48)))</formula>
    </cfRule>
    <cfRule type="containsText" dxfId="78" priority="40" operator="containsText" text="D2">
      <formula>NOT(ISERROR(SEARCH("D2",U48)))</formula>
    </cfRule>
    <cfRule type="containsText" dxfId="77" priority="41" operator="containsText" text="D1">
      <formula>NOT(ISERROR(SEARCH("D1",U48)))</formula>
    </cfRule>
    <cfRule type="containsText" dxfId="76" priority="42" operator="containsText" text="U.">
      <formula>NOT(ISERROR(SEARCH("U.",U48)))</formula>
    </cfRule>
  </conditionalFormatting>
  <conditionalFormatting sqref="R53:R55">
    <cfRule type="containsText" dxfId="75" priority="23" operator="containsText" text="L2">
      <formula>NOT(ISERROR(SEARCH("L2",R53)))</formula>
    </cfRule>
    <cfRule type="containsText" dxfId="74" priority="24" operator="containsText" text="D8">
      <formula>NOT(ISERROR(SEARCH("D8",R53)))</formula>
    </cfRule>
    <cfRule type="containsText" dxfId="73" priority="25" operator="containsText" text="D7">
      <formula>NOT(ISERROR(SEARCH("D7",R53)))</formula>
    </cfRule>
    <cfRule type="containsText" dxfId="72" priority="26" operator="containsText" text="D6">
      <formula>NOT(ISERROR(SEARCH("D6",R53)))</formula>
    </cfRule>
    <cfRule type="containsText" dxfId="71" priority="27" operator="containsText" text="D5">
      <formula>NOT(ISERROR(SEARCH("D5",R53)))</formula>
    </cfRule>
    <cfRule type="containsText" dxfId="70" priority="28" operator="containsText" text="D4">
      <formula>NOT(ISERROR(SEARCH("D4",R53)))</formula>
    </cfRule>
    <cfRule type="containsText" dxfId="69" priority="29" operator="containsText" text="D3">
      <formula>NOT(ISERROR(SEARCH("D3",R53)))</formula>
    </cfRule>
    <cfRule type="containsText" dxfId="68" priority="30" operator="containsText" text="D2">
      <formula>NOT(ISERROR(SEARCH("D2",R53)))</formula>
    </cfRule>
    <cfRule type="containsText" dxfId="67" priority="31" operator="containsText" text="D1">
      <formula>NOT(ISERROR(SEARCH("D1",R53)))</formula>
    </cfRule>
    <cfRule type="containsText" dxfId="66" priority="32" operator="containsText" text="U.">
      <formula>NOT(ISERROR(SEARCH("U.",R53)))</formula>
    </cfRule>
  </conditionalFormatting>
  <conditionalFormatting sqref="T16">
    <cfRule type="notContainsBlanks" dxfId="65" priority="22">
      <formula>LEN(TRIM(T16))&gt;0</formula>
    </cfRule>
  </conditionalFormatting>
  <conditionalFormatting sqref="U16">
    <cfRule type="containsText" dxfId="64" priority="12" operator="containsText" text="L2">
      <formula>NOT(ISERROR(SEARCH("L2",U16)))</formula>
    </cfRule>
    <cfRule type="containsText" dxfId="63" priority="13" operator="containsText" text="D8">
      <formula>NOT(ISERROR(SEARCH("D8",U16)))</formula>
    </cfRule>
    <cfRule type="containsText" dxfId="62" priority="14" operator="containsText" text="D7">
      <formula>NOT(ISERROR(SEARCH("D7",U16)))</formula>
    </cfRule>
    <cfRule type="containsText" dxfId="61" priority="15" operator="containsText" text="D6">
      <formula>NOT(ISERROR(SEARCH("D6",U16)))</formula>
    </cfRule>
    <cfRule type="containsText" dxfId="60" priority="16" operator="containsText" text="D5">
      <formula>NOT(ISERROR(SEARCH("D5",U16)))</formula>
    </cfRule>
    <cfRule type="containsText" dxfId="59" priority="17" operator="containsText" text="D4">
      <formula>NOT(ISERROR(SEARCH("D4",U16)))</formula>
    </cfRule>
    <cfRule type="containsText" dxfId="58" priority="18" operator="containsText" text="D3">
      <formula>NOT(ISERROR(SEARCH("D3",U16)))</formula>
    </cfRule>
    <cfRule type="containsText" dxfId="57" priority="19" operator="containsText" text="D2">
      <formula>NOT(ISERROR(SEARCH("D2",U16)))</formula>
    </cfRule>
    <cfRule type="containsText" dxfId="56" priority="20" operator="containsText" text="D1">
      <formula>NOT(ISERROR(SEARCH("D1",U16)))</formula>
    </cfRule>
    <cfRule type="containsText" dxfId="55" priority="21" operator="containsText" text="U.">
      <formula>NOT(ISERROR(SEARCH("U.",U16)))</formula>
    </cfRule>
  </conditionalFormatting>
  <conditionalFormatting sqref="V17:V19">
    <cfRule type="notContainsBlanks" dxfId="54" priority="11">
      <formula>LEN(TRIM(V17))&gt;0</formula>
    </cfRule>
  </conditionalFormatting>
  <conditionalFormatting sqref="W17:W19">
    <cfRule type="containsText" dxfId="53" priority="1" operator="containsText" text="L2">
      <formula>NOT(ISERROR(SEARCH("L2",W17)))</formula>
    </cfRule>
    <cfRule type="containsText" dxfId="52" priority="2" operator="containsText" text="D8">
      <formula>NOT(ISERROR(SEARCH("D8",W17)))</formula>
    </cfRule>
    <cfRule type="containsText" dxfId="51" priority="3" operator="containsText" text="D7">
      <formula>NOT(ISERROR(SEARCH("D7",W17)))</formula>
    </cfRule>
    <cfRule type="containsText" dxfId="50" priority="4" operator="containsText" text="D6">
      <formula>NOT(ISERROR(SEARCH("D6",W17)))</formula>
    </cfRule>
    <cfRule type="containsText" dxfId="49" priority="5" operator="containsText" text="D5">
      <formula>NOT(ISERROR(SEARCH("D5",W17)))</formula>
    </cfRule>
    <cfRule type="containsText" dxfId="48" priority="6" operator="containsText" text="D4">
      <formula>NOT(ISERROR(SEARCH("D4",W17)))</formula>
    </cfRule>
    <cfRule type="containsText" dxfId="47" priority="7" operator="containsText" text="D3">
      <formula>NOT(ISERROR(SEARCH("D3",W17)))</formula>
    </cfRule>
    <cfRule type="containsText" dxfId="46" priority="8" operator="containsText" text="D2">
      <formula>NOT(ISERROR(SEARCH("D2",W17)))</formula>
    </cfRule>
    <cfRule type="containsText" dxfId="45" priority="9" operator="containsText" text="D1">
      <formula>NOT(ISERROR(SEARCH("D1",W17)))</formula>
    </cfRule>
    <cfRule type="containsText" dxfId="44" priority="10" operator="containsText" text="U.">
      <formula>NOT(ISERROR(SEARCH("U.",W17)))</formula>
    </cfRule>
  </conditionalFormatting>
  <pageMargins left="0.23622047244094491" right="0.23622047244094491" top="0.59055118110236227" bottom="0.31496062992125984" header="0.23622047244094491" footer="0.11811023622047245"/>
  <pageSetup paperSize="9" scale="51" orientation="landscape" r:id="rId1"/>
  <headerFooter alignWithMargins="0">
    <oddHeader>&amp;C&amp;"Arial Black,Normal"ENDÜSTRİ MÜHENDİSLİĞİ BÖLÜMÜ        
2021-2022 ÖĞRETİM YILI BAHAR DÖNEMİ&amp;K000000 HAFTALIK DERS PROGRAMI&amp;R08.12.2021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DFF2-5299-45CB-B541-95AE6A1BB5F9}">
  <dimension ref="A1:S134"/>
  <sheetViews>
    <sheetView zoomScale="70" zoomScaleNormal="70" workbookViewId="0">
      <selection activeCell="M39" sqref="M39"/>
    </sheetView>
  </sheetViews>
  <sheetFormatPr baseColWidth="10" defaultColWidth="8.83203125" defaultRowHeight="13"/>
  <cols>
    <col min="1" max="1" width="6.1640625" customWidth="1"/>
    <col min="2" max="2" width="4.1640625" customWidth="1"/>
    <col min="7" max="7" width="5.33203125" customWidth="1"/>
    <col min="8" max="8" width="10.1640625" bestFit="1" customWidth="1"/>
    <col min="13" max="13" width="10" bestFit="1" customWidth="1"/>
    <col min="14" max="14" width="36.33203125" bestFit="1" customWidth="1"/>
    <col min="15" max="15" width="32.5" bestFit="1" customWidth="1"/>
    <col min="16" max="16" width="16.6640625" bestFit="1" customWidth="1"/>
  </cols>
  <sheetData>
    <row r="1" spans="1:19" ht="14">
      <c r="A1" s="56"/>
      <c r="B1" s="6"/>
      <c r="C1" s="18"/>
      <c r="D1" s="20"/>
      <c r="E1" s="18"/>
      <c r="F1" s="20"/>
      <c r="G1" s="6"/>
      <c r="H1" s="18"/>
      <c r="I1" s="20"/>
      <c r="J1" s="18"/>
      <c r="K1" s="20"/>
      <c r="L1" s="13"/>
      <c r="M1" s="5"/>
      <c r="N1" s="5"/>
      <c r="O1" s="13"/>
      <c r="P1" s="13"/>
      <c r="Q1" s="13"/>
      <c r="R1" s="13"/>
      <c r="S1" s="13"/>
    </row>
    <row r="2" spans="1:19" ht="14">
      <c r="A2" s="56"/>
      <c r="B2" s="6"/>
      <c r="C2" s="51" t="s">
        <v>118</v>
      </c>
      <c r="D2" s="52"/>
      <c r="E2" s="51"/>
      <c r="F2" s="52"/>
      <c r="G2" s="6"/>
      <c r="H2" s="51" t="s">
        <v>81</v>
      </c>
      <c r="I2" s="52"/>
      <c r="J2" s="51"/>
      <c r="K2" s="52"/>
      <c r="L2" s="13"/>
      <c r="M2" s="53" t="s">
        <v>80</v>
      </c>
      <c r="N2" s="53"/>
      <c r="O2" s="53" t="s">
        <v>46</v>
      </c>
      <c r="P2" s="54" t="s">
        <v>117</v>
      </c>
      <c r="Q2" s="13"/>
      <c r="R2" s="13"/>
      <c r="S2" s="13"/>
    </row>
    <row r="3" spans="1:19" ht="14">
      <c r="A3" s="102" t="s">
        <v>0</v>
      </c>
      <c r="B3" s="10">
        <v>0.33333333333333331</v>
      </c>
      <c r="C3" s="23"/>
      <c r="D3" s="22"/>
      <c r="E3" s="23"/>
      <c r="F3" s="22"/>
      <c r="G3" s="10">
        <v>0.33333333333333331</v>
      </c>
      <c r="H3" s="42" t="s">
        <v>95</v>
      </c>
      <c r="I3" s="22"/>
      <c r="J3" s="23"/>
      <c r="K3" s="22"/>
      <c r="L3" s="13"/>
      <c r="M3" s="5" t="s">
        <v>90</v>
      </c>
      <c r="N3" s="5" t="str">
        <f t="shared" ref="N3:N12" si="0">VLOOKUP(M3,dersler,2,FALSE)</f>
        <v>Üretim Yönetimi Sistemleri</v>
      </c>
      <c r="O3" s="5" t="str">
        <f t="shared" ref="O3:O11" si="1">VLOOKUP(M3,dersler,3,FALSE)</f>
        <v>Dr. Öğr. Üy. Banu Güner</v>
      </c>
      <c r="P3" s="13" t="str">
        <f t="shared" ref="P3:P12" si="2">IF(VLOOKUP(M3,dersler,5,FALSE)&lt;&gt;0,VLOOKUP(M3,dersler,5,FALSE),"")</f>
        <v>END-D7</v>
      </c>
      <c r="Q3" s="13"/>
      <c r="R3" s="13"/>
      <c r="S3" s="13"/>
    </row>
    <row r="4" spans="1:19" ht="14">
      <c r="A4" s="103"/>
      <c r="B4" s="11">
        <v>0.375</v>
      </c>
      <c r="C4" s="28" t="s">
        <v>82</v>
      </c>
      <c r="D4" s="24" t="str">
        <f>IF(VLOOKUP(C4,dersler,5,FALSE)&lt;&gt;0,RIGHT(VLOOKUP(C4,dersler,5,FALSE),2),"")</f>
        <v>D7</v>
      </c>
      <c r="E4" s="19"/>
      <c r="F4" s="24"/>
      <c r="G4" s="11">
        <v>0.375</v>
      </c>
      <c r="H4" s="43" t="s">
        <v>96</v>
      </c>
      <c r="I4" s="24" t="str">
        <f>IF(VLOOKUP(H4,dersler,5,FALSE)&lt;&gt;0,RIGHT(VLOOKUP(H4,dersler,5,FALSE),2),"")</f>
        <v>D8</v>
      </c>
      <c r="J4" s="19"/>
      <c r="K4" s="24"/>
      <c r="L4" s="13"/>
      <c r="M4" s="5" t="s">
        <v>82</v>
      </c>
      <c r="N4" s="5" t="str">
        <f t="shared" si="0"/>
        <v>Sıralama ve Çizelgeleme</v>
      </c>
      <c r="O4" s="5" t="str">
        <f t="shared" si="1"/>
        <v>Doç. Dr. Zehra Kamışlı Öztürk</v>
      </c>
      <c r="P4" s="13" t="str">
        <f t="shared" si="2"/>
        <v>END-D7</v>
      </c>
      <c r="Q4" s="13"/>
      <c r="R4" s="13"/>
      <c r="S4" s="13"/>
    </row>
    <row r="5" spans="1:19" ht="14">
      <c r="A5" s="103"/>
      <c r="B5" s="11">
        <v>0.41666666666666702</v>
      </c>
      <c r="C5" s="28" t="s">
        <v>82</v>
      </c>
      <c r="D5" s="24" t="str">
        <f>IF(VLOOKUP(C5,dersler,5,FALSE)&lt;&gt;0,RIGHT(VLOOKUP(C5,dersler,5,FALSE),2),"")</f>
        <v>D7</v>
      </c>
      <c r="E5" s="19"/>
      <c r="F5" s="24"/>
      <c r="G5" s="11">
        <v>0.41666666666666702</v>
      </c>
      <c r="H5" s="43" t="s">
        <v>96</v>
      </c>
      <c r="I5" s="24" t="str">
        <f>IF(VLOOKUP(H5,dersler,5,FALSE)&lt;&gt;0,RIGHT(VLOOKUP(H5,dersler,5,FALSE),2),"")</f>
        <v>D8</v>
      </c>
      <c r="J5" s="19"/>
      <c r="K5" s="24"/>
      <c r="L5" s="13"/>
      <c r="M5" s="5" t="s">
        <v>84</v>
      </c>
      <c r="N5" s="5" t="str">
        <f t="shared" si="0"/>
        <v>Tesis Planlamasında Özel Konular</v>
      </c>
      <c r="O5" s="5" t="str">
        <f t="shared" si="1"/>
        <v>Doç. Dr. Nil Aras</v>
      </c>
      <c r="P5" s="13" t="str">
        <f t="shared" si="2"/>
        <v>END-D7</v>
      </c>
      <c r="Q5" s="13"/>
      <c r="R5" s="13"/>
      <c r="S5" s="13"/>
    </row>
    <row r="6" spans="1:19" ht="14">
      <c r="A6" s="103"/>
      <c r="B6" s="11">
        <v>0.45833333333333298</v>
      </c>
      <c r="C6" s="28" t="s">
        <v>82</v>
      </c>
      <c r="D6" s="24" t="str">
        <f>IF(VLOOKUP(C6,dersler,5,FALSE)&lt;&gt;0,RIGHT(VLOOKUP(C6,dersler,5,FALSE),2),"")</f>
        <v>D7</v>
      </c>
      <c r="E6" s="19"/>
      <c r="F6" s="24"/>
      <c r="G6" s="11">
        <v>0.45833333333333298</v>
      </c>
      <c r="H6" s="43" t="s">
        <v>96</v>
      </c>
      <c r="I6" s="24" t="str">
        <f>IF(VLOOKUP(H6,dersler,5,FALSE)&lt;&gt;0,RIGHT(VLOOKUP(H6,dersler,5,FALSE),2),"")</f>
        <v>D8</v>
      </c>
      <c r="J6" s="19"/>
      <c r="K6" s="24"/>
      <c r="L6" s="13"/>
      <c r="M6" s="5" t="s">
        <v>86</v>
      </c>
      <c r="N6" s="5" t="str">
        <f t="shared" si="0"/>
        <v>Matematiksel Optimizasyona Giriş</v>
      </c>
      <c r="O6" s="5" t="str">
        <f t="shared" si="1"/>
        <v>Dr. Öğr. Üy. Nergiz Kasımbeyli</v>
      </c>
      <c r="P6" s="13" t="str">
        <f t="shared" si="2"/>
        <v>END-D7</v>
      </c>
      <c r="Q6" s="13"/>
      <c r="R6" s="13"/>
      <c r="S6" s="13"/>
    </row>
    <row r="7" spans="1:19" ht="14">
      <c r="A7" s="103"/>
      <c r="B7" s="11">
        <v>0.5</v>
      </c>
      <c r="C7" s="19" t="s">
        <v>83</v>
      </c>
      <c r="D7" s="24"/>
      <c r="E7" s="19"/>
      <c r="F7" s="24"/>
      <c r="G7" s="11">
        <v>0.5</v>
      </c>
      <c r="H7" s="43"/>
      <c r="I7" s="24"/>
      <c r="J7" s="19"/>
      <c r="K7" s="24"/>
      <c r="L7" s="13"/>
      <c r="M7" s="5" t="s">
        <v>87</v>
      </c>
      <c r="N7" s="5" t="str">
        <f t="shared" si="0"/>
        <v>Makine Öğrenmesi ile Tahminleme</v>
      </c>
      <c r="O7" s="5" t="str">
        <f t="shared" si="1"/>
        <v>Dr. Öğr. Üy. Emre Çimen</v>
      </c>
      <c r="P7" s="13" t="str">
        <f t="shared" si="2"/>
        <v>END-D7</v>
      </c>
      <c r="Q7" s="13"/>
      <c r="R7" s="13"/>
      <c r="S7" s="13"/>
    </row>
    <row r="8" spans="1:19" ht="14">
      <c r="A8" s="103"/>
      <c r="B8" s="11">
        <v>0.54166666666666596</v>
      </c>
      <c r="C8" s="19" t="s">
        <v>84</v>
      </c>
      <c r="D8" s="24" t="str">
        <f>IF(VLOOKUP(C8,dersler,5,FALSE)&lt;&gt;0,RIGHT(VLOOKUP(C8,dersler,5,FALSE),2),"")</f>
        <v>D7</v>
      </c>
      <c r="E8" s="19"/>
      <c r="F8" s="24"/>
      <c r="G8" s="11">
        <v>0.54166666666666596</v>
      </c>
      <c r="H8" s="43"/>
      <c r="I8" s="24"/>
      <c r="J8" s="19"/>
      <c r="K8" s="24"/>
      <c r="L8" s="13"/>
      <c r="M8" s="5" t="s">
        <v>83</v>
      </c>
      <c r="N8" s="5" t="str">
        <f t="shared" si="0"/>
        <v>Dönem Projesi (Tüm Gruplar)</v>
      </c>
      <c r="O8" s="5"/>
      <c r="P8" s="13" t="str">
        <f t="shared" si="2"/>
        <v>END-D7</v>
      </c>
      <c r="Q8" s="13"/>
      <c r="R8" s="13"/>
      <c r="S8" s="13"/>
    </row>
    <row r="9" spans="1:19" ht="14">
      <c r="A9" s="103"/>
      <c r="B9" s="11">
        <v>0.58333333333333304</v>
      </c>
      <c r="C9" s="27" t="s">
        <v>84</v>
      </c>
      <c r="D9" s="24" t="str">
        <f>IF(VLOOKUP(C9,dersler,5,FALSE)&lt;&gt;0,RIGHT(VLOOKUP(C9,dersler,5,FALSE),2),"")</f>
        <v>D7</v>
      </c>
      <c r="E9" s="27"/>
      <c r="F9" s="24"/>
      <c r="G9" s="11">
        <v>0.58333333333333304</v>
      </c>
      <c r="H9" s="43" t="s">
        <v>97</v>
      </c>
      <c r="I9" s="24" t="str">
        <f>IF(VLOOKUP(H9,dersler,5,FALSE)&lt;&gt;0,RIGHT(VLOOKUP(H9,dersler,5,FALSE),2),"")</f>
        <v>D8</v>
      </c>
      <c r="J9" s="19"/>
      <c r="K9" s="24"/>
      <c r="L9" s="13"/>
      <c r="M9" s="5" t="s">
        <v>89</v>
      </c>
      <c r="N9" s="5" t="str">
        <f t="shared" si="0"/>
        <v>Tez (Tüm gruplar)</v>
      </c>
      <c r="O9" s="5"/>
      <c r="P9" s="13" t="str">
        <f t="shared" si="2"/>
        <v/>
      </c>
      <c r="Q9" s="13"/>
      <c r="R9" s="13"/>
      <c r="S9" s="13"/>
    </row>
    <row r="10" spans="1:19" ht="14">
      <c r="A10" s="103"/>
      <c r="B10" s="11">
        <v>0.625</v>
      </c>
      <c r="C10" s="27" t="s">
        <v>84</v>
      </c>
      <c r="D10" s="24" t="str">
        <f>IF(VLOOKUP(C10,dersler,5,FALSE)&lt;&gt;0,RIGHT(VLOOKUP(C10,dersler,5,FALSE),2),"")</f>
        <v>D7</v>
      </c>
      <c r="E10" s="27"/>
      <c r="F10" s="24"/>
      <c r="G10" s="11">
        <v>0.625</v>
      </c>
      <c r="H10" s="43" t="s">
        <v>97</v>
      </c>
      <c r="I10" s="24" t="str">
        <f>IF(VLOOKUP(H10,dersler,5,FALSE)&lt;&gt;0,RIGHT(VLOOKUP(H10,dersler,5,FALSE),2),"")</f>
        <v>D8</v>
      </c>
      <c r="J10" s="19"/>
      <c r="K10" s="24"/>
      <c r="L10" s="13"/>
      <c r="M10" s="5" t="s">
        <v>92</v>
      </c>
      <c r="N10" s="5" t="str">
        <f t="shared" si="0"/>
        <v>Rassal Süreçler</v>
      </c>
      <c r="O10" s="5" t="str">
        <f t="shared" si="1"/>
        <v>Dr. Öğr. Üy. Leman Esra Dolgun</v>
      </c>
      <c r="P10" s="13" t="str">
        <f t="shared" si="2"/>
        <v>END-D7</v>
      </c>
      <c r="Q10" s="13"/>
      <c r="R10" s="13"/>
      <c r="S10" s="13"/>
    </row>
    <row r="11" spans="1:19" ht="14">
      <c r="A11" s="103"/>
      <c r="B11" s="11">
        <v>0.66666666666666596</v>
      </c>
      <c r="C11" s="27"/>
      <c r="D11" s="24"/>
      <c r="E11" s="27"/>
      <c r="F11" s="24"/>
      <c r="G11" s="11">
        <v>0.66666666666666596</v>
      </c>
      <c r="H11" s="43" t="s">
        <v>97</v>
      </c>
      <c r="I11" s="24" t="str">
        <f>IF(VLOOKUP(H11,dersler,5,FALSE)&lt;&gt;0,RIGHT(VLOOKUP(H11,dersler,5,FALSE),2),"")</f>
        <v>D8</v>
      </c>
      <c r="J11" s="19"/>
      <c r="K11" s="24"/>
      <c r="L11" s="13"/>
      <c r="M11" s="5" t="s">
        <v>85</v>
      </c>
      <c r="N11" s="5" t="str">
        <f t="shared" si="0"/>
        <v>Tez Araştırma Çalışması</v>
      </c>
      <c r="O11" s="5" t="str">
        <f t="shared" si="1"/>
        <v>Prof. Dr. Eftade Gaga</v>
      </c>
      <c r="P11" s="13" t="str">
        <f t="shared" si="2"/>
        <v>Uzaktan, U.</v>
      </c>
      <c r="Q11" s="13"/>
      <c r="R11" s="13"/>
      <c r="S11" s="13"/>
    </row>
    <row r="12" spans="1:19" ht="14">
      <c r="A12" s="103"/>
      <c r="B12" s="11">
        <v>0.70833333333333304</v>
      </c>
      <c r="C12" s="19"/>
      <c r="D12" s="24"/>
      <c r="E12" s="19"/>
      <c r="F12" s="24"/>
      <c r="G12" s="11">
        <v>0.70833333333333304</v>
      </c>
      <c r="H12" s="43" t="s">
        <v>98</v>
      </c>
      <c r="I12" s="24" t="str">
        <f>IF(VLOOKUP(H12,dersler,5,FALSE)&lt;&gt;0,RIGHT(VLOOKUP(H12,dersler,5,FALSE),2),"")</f>
        <v>U.</v>
      </c>
      <c r="J12" s="19"/>
      <c r="K12" s="24"/>
      <c r="L12" s="13"/>
      <c r="M12" s="5" t="s">
        <v>93</v>
      </c>
      <c r="N12" s="5" t="str">
        <f t="shared" si="0"/>
        <v>Uzmanlık Alan Dersleri (Tüm Gruplar)</v>
      </c>
      <c r="O12" s="5"/>
      <c r="P12" s="13" t="str">
        <f t="shared" si="2"/>
        <v/>
      </c>
      <c r="Q12" s="13"/>
      <c r="R12" s="13"/>
      <c r="S12" s="13"/>
    </row>
    <row r="13" spans="1:19" ht="14">
      <c r="A13" s="103"/>
      <c r="B13" s="11">
        <v>0.75</v>
      </c>
      <c r="C13" s="19"/>
      <c r="D13" s="24"/>
      <c r="E13" s="19"/>
      <c r="F13" s="24"/>
      <c r="G13" s="11">
        <v>0.75</v>
      </c>
      <c r="H13" s="43" t="s">
        <v>98</v>
      </c>
      <c r="I13" s="24" t="str">
        <f>IF(VLOOKUP(H13,dersler,5,FALSE)&lt;&gt;0,RIGHT(VLOOKUP(H13,dersler,5,FALSE),2),"")</f>
        <v>U.</v>
      </c>
      <c r="J13" s="19"/>
      <c r="K13" s="24"/>
      <c r="L13" s="13"/>
      <c r="M13" s="5"/>
      <c r="N13" s="5"/>
      <c r="O13" s="5"/>
      <c r="P13" s="13"/>
      <c r="Q13" s="13"/>
      <c r="R13" s="13"/>
      <c r="S13" s="13"/>
    </row>
    <row r="14" spans="1:19" ht="14">
      <c r="A14" s="104"/>
      <c r="B14" s="12">
        <v>0.79166666666666696</v>
      </c>
      <c r="C14" s="26"/>
      <c r="D14" s="25"/>
      <c r="E14" s="26"/>
      <c r="F14" s="25"/>
      <c r="G14" s="12">
        <v>0.79166666666666696</v>
      </c>
      <c r="H14" s="44"/>
      <c r="I14" s="25"/>
      <c r="J14" s="26"/>
      <c r="K14" s="25"/>
      <c r="L14" s="13"/>
      <c r="M14" s="57"/>
      <c r="N14" s="57"/>
      <c r="O14" s="57"/>
      <c r="P14" s="58"/>
      <c r="Q14" s="59"/>
      <c r="R14" s="13"/>
      <c r="S14" s="13"/>
    </row>
    <row r="15" spans="1:19" ht="14">
      <c r="A15" s="99" t="s">
        <v>1</v>
      </c>
      <c r="B15" s="7">
        <v>0.33333333333333331</v>
      </c>
      <c r="C15" s="32"/>
      <c r="D15" s="31"/>
      <c r="E15" s="32"/>
      <c r="F15" s="31"/>
      <c r="G15" s="7">
        <v>0.33333333333333331</v>
      </c>
      <c r="H15" s="45" t="s">
        <v>95</v>
      </c>
      <c r="I15" s="31"/>
      <c r="J15" s="32"/>
      <c r="K15" s="31"/>
      <c r="L15" s="13"/>
      <c r="M15" s="53" t="s">
        <v>81</v>
      </c>
      <c r="N15" s="53"/>
      <c r="O15" s="53" t="s">
        <v>46</v>
      </c>
      <c r="P15" s="54" t="s">
        <v>117</v>
      </c>
      <c r="Q15" s="59"/>
      <c r="R15" s="13"/>
      <c r="S15" s="13"/>
    </row>
    <row r="16" spans="1:19" ht="14">
      <c r="A16" s="100"/>
      <c r="B16" s="8">
        <v>0.375</v>
      </c>
      <c r="C16" s="34" t="s">
        <v>85</v>
      </c>
      <c r="D16" s="33" t="str">
        <f>IF(VLOOKUP(C16,dersler,5,FALSE)&lt;&gt;0,RIGHT(VLOOKUP(C16,dersler,5,FALSE),2),"")</f>
        <v>U.</v>
      </c>
      <c r="E16" s="34"/>
      <c r="F16" s="33"/>
      <c r="G16" s="8">
        <v>0.375</v>
      </c>
      <c r="H16" s="46"/>
      <c r="I16" s="33"/>
      <c r="J16" s="36"/>
      <c r="K16" s="33"/>
      <c r="L16" s="13"/>
      <c r="M16" s="60" t="s">
        <v>97</v>
      </c>
      <c r="N16" s="5" t="str">
        <f t="shared" ref="N16:N25" si="3">VLOOKUP(M16,dersler,2,FALSE)</f>
        <v>Kısıtlı Optimizasyon</v>
      </c>
      <c r="O16" s="5" t="str">
        <f t="shared" ref="O16" si="4">VLOOKUP(M16,dersler,3,FALSE)</f>
        <v>Prof. Dr. Refail Kasımbeyli</v>
      </c>
      <c r="P16" s="13" t="str">
        <f t="shared" ref="P16" si="5">IF(VLOOKUP(M16,dersler,5,FALSE)&lt;&gt;0,VLOOKUP(M16,dersler,5,FALSE),"")</f>
        <v>END-D8</v>
      </c>
      <c r="Q16" s="59"/>
      <c r="R16" s="13"/>
      <c r="S16" s="13"/>
    </row>
    <row r="17" spans="1:19" ht="14">
      <c r="A17" s="100"/>
      <c r="B17" s="8">
        <v>0.41666666666666702</v>
      </c>
      <c r="C17" s="34" t="s">
        <v>85</v>
      </c>
      <c r="D17" s="33" t="str">
        <f>IF(VLOOKUP(C17,dersler,5,FALSE)&lt;&gt;0,RIGHT(VLOOKUP(C17,dersler,5,FALSE),2),"")</f>
        <v>U.</v>
      </c>
      <c r="E17" s="34"/>
      <c r="F17" s="33"/>
      <c r="G17" s="8">
        <v>0.41666666666666702</v>
      </c>
      <c r="H17" s="46"/>
      <c r="I17" s="33"/>
      <c r="J17" s="36"/>
      <c r="K17" s="33"/>
      <c r="L17" s="13"/>
      <c r="M17" s="60" t="s">
        <v>103</v>
      </c>
      <c r="N17" s="5" t="str">
        <f t="shared" si="3"/>
        <v>Çok Amaçlı Optimizasyon</v>
      </c>
      <c r="O17" s="5" t="str">
        <f t="shared" ref="O17:O20" si="6">VLOOKUP(M17,dersler,3,FALSE)</f>
        <v>Prof. Dr. Refail Kasımbeyli</v>
      </c>
      <c r="P17" s="13" t="str">
        <f t="shared" ref="P17:P25" si="7">IF(VLOOKUP(M17,dersler,5,FALSE)&lt;&gt;0,VLOOKUP(M17,dersler,5,FALSE),"")</f>
        <v>END-D8</v>
      </c>
      <c r="Q17" s="59"/>
      <c r="R17" s="13"/>
      <c r="S17" s="13"/>
    </row>
    <row r="18" spans="1:19" ht="14">
      <c r="A18" s="100"/>
      <c r="B18" s="8">
        <v>0.45833333333333298</v>
      </c>
      <c r="C18" s="35" t="s">
        <v>85</v>
      </c>
      <c r="D18" s="33" t="str">
        <f>IF(VLOOKUP(C18,dersler,5,FALSE)&lt;&gt;0,RIGHT(VLOOKUP(C18,dersler,5,FALSE),2),"")</f>
        <v>U.</v>
      </c>
      <c r="E18" s="34"/>
      <c r="F18" s="33"/>
      <c r="G18" s="8">
        <v>0.45833333333333298</v>
      </c>
      <c r="H18" s="46"/>
      <c r="I18" s="33"/>
      <c r="J18" s="36"/>
      <c r="K18" s="33"/>
      <c r="L18" s="13"/>
      <c r="M18" s="60" t="s">
        <v>102</v>
      </c>
      <c r="N18" s="5" t="str">
        <f t="shared" si="3"/>
        <v>Bulanık Küme ve Sistemler</v>
      </c>
      <c r="O18" s="5" t="str">
        <f t="shared" si="6"/>
        <v>Prof. Dr. Nihal Erginel</v>
      </c>
      <c r="P18" s="13" t="str">
        <f t="shared" si="7"/>
        <v>END-D8</v>
      </c>
      <c r="Q18" s="59"/>
      <c r="R18" s="13"/>
      <c r="S18" s="13"/>
    </row>
    <row r="19" spans="1:19" ht="14">
      <c r="A19" s="100"/>
      <c r="B19" s="8">
        <v>0.5</v>
      </c>
      <c r="C19" s="35"/>
      <c r="D19" s="33"/>
      <c r="E19" s="34"/>
      <c r="F19" s="33"/>
      <c r="G19" s="8">
        <v>0.5</v>
      </c>
      <c r="H19" s="46"/>
      <c r="I19" s="33"/>
      <c r="J19" s="34"/>
      <c r="K19" s="33"/>
      <c r="L19" s="13"/>
      <c r="M19" s="60" t="s">
        <v>96</v>
      </c>
      <c r="N19" s="5" t="str">
        <f t="shared" si="3"/>
        <v>Malzeme Aktarma ve Depolama Sistemleri</v>
      </c>
      <c r="O19" s="5" t="str">
        <f t="shared" si="6"/>
        <v>Doç. Dr. Haluk Yapıcıoğlu</v>
      </c>
      <c r="P19" s="13" t="str">
        <f t="shared" si="7"/>
        <v>END-D8</v>
      </c>
      <c r="Q19" s="59"/>
      <c r="R19" s="13"/>
      <c r="S19" s="13"/>
    </row>
    <row r="20" spans="1:19" ht="14">
      <c r="A20" s="100"/>
      <c r="B20" s="8">
        <v>0.54166666666666596</v>
      </c>
      <c r="C20" s="34" t="s">
        <v>83</v>
      </c>
      <c r="D20" s="33" t="str">
        <f>IF(VLOOKUP(C20,dersler,5,FALSE)&lt;&gt;0,RIGHT(VLOOKUP(C20,dersler,5,FALSE),2),"")</f>
        <v>D7</v>
      </c>
      <c r="E20" s="34"/>
      <c r="F20" s="33"/>
      <c r="G20" s="8">
        <v>0.54166666666666596</v>
      </c>
      <c r="H20" s="46" t="s">
        <v>98</v>
      </c>
      <c r="I20" s="33" t="str">
        <f>IF(VLOOKUP(H20,dersler,5,FALSE)&lt;&gt;0,RIGHT(VLOOKUP(H20,dersler,5,FALSE),2),"")</f>
        <v>U.</v>
      </c>
      <c r="J20" s="34"/>
      <c r="K20" s="33"/>
      <c r="L20" s="13"/>
      <c r="M20" s="60" t="s">
        <v>99</v>
      </c>
      <c r="N20" s="5" t="str">
        <f t="shared" si="3"/>
        <v>Yöneylem Araştırmasında Sezgiseller ve Matsezgiseller</v>
      </c>
      <c r="O20" s="5" t="str">
        <f t="shared" si="6"/>
        <v>Dr. Öğr. Üyesi Zühal Kartal</v>
      </c>
      <c r="P20" s="13" t="str">
        <f t="shared" si="7"/>
        <v>END-D8</v>
      </c>
      <c r="Q20" s="59"/>
      <c r="R20" s="13"/>
      <c r="S20" s="13"/>
    </row>
    <row r="21" spans="1:19" ht="14">
      <c r="A21" s="100"/>
      <c r="B21" s="8">
        <v>0.58333333333333304</v>
      </c>
      <c r="C21" s="34" t="s">
        <v>86</v>
      </c>
      <c r="D21" s="33" t="str">
        <f>IF(VLOOKUP(C21,dersler,5,FALSE)&lt;&gt;0,RIGHT(VLOOKUP(C21,dersler,5,FALSE),2),"")</f>
        <v>D7</v>
      </c>
      <c r="E21" s="34"/>
      <c r="F21" s="33"/>
      <c r="G21" s="8">
        <v>0.58333333333333304</v>
      </c>
      <c r="H21" s="46" t="s">
        <v>99</v>
      </c>
      <c r="I21" s="33" t="str">
        <f>IF(VLOOKUP(H21,dersler,5,FALSE)&lt;&gt;0,RIGHT(VLOOKUP(H21,dersler,5,FALSE),2),"")</f>
        <v>D8</v>
      </c>
      <c r="J21" s="34"/>
      <c r="K21" s="33"/>
      <c r="L21" s="13"/>
      <c r="M21" s="60" t="s">
        <v>104</v>
      </c>
      <c r="N21" s="5" t="str">
        <f t="shared" si="3"/>
        <v>Seminer (Tüm Gruplar)</v>
      </c>
      <c r="O21" s="5"/>
      <c r="P21" s="13" t="str">
        <f t="shared" si="7"/>
        <v/>
      </c>
      <c r="Q21" s="59"/>
      <c r="R21" s="13"/>
      <c r="S21" s="13"/>
    </row>
    <row r="22" spans="1:19" ht="14">
      <c r="A22" s="100"/>
      <c r="B22" s="8">
        <v>0.625</v>
      </c>
      <c r="C22" s="34" t="s">
        <v>86</v>
      </c>
      <c r="D22" s="33" t="str">
        <f>IF(VLOOKUP(C22,dersler,5,FALSE)&lt;&gt;0,RIGHT(VLOOKUP(C22,dersler,5,FALSE),2),"")</f>
        <v>D7</v>
      </c>
      <c r="E22" s="34"/>
      <c r="F22" s="33"/>
      <c r="G22" s="8">
        <v>0.625</v>
      </c>
      <c r="H22" s="46" t="s">
        <v>99</v>
      </c>
      <c r="I22" s="33" t="str">
        <f>IF(VLOOKUP(H22,dersler,5,FALSE)&lt;&gt;0,RIGHT(VLOOKUP(H22,dersler,5,FALSE),2),"")</f>
        <v>D8</v>
      </c>
      <c r="J22" s="34"/>
      <c r="K22" s="33"/>
      <c r="L22" s="13"/>
      <c r="M22" s="60" t="s">
        <v>100</v>
      </c>
      <c r="N22" s="5" t="str">
        <f t="shared" si="3"/>
        <v>Tez Önerisi (Tüm Gruplar)</v>
      </c>
      <c r="O22" s="5"/>
      <c r="P22" s="13" t="str">
        <f t="shared" si="7"/>
        <v/>
      </c>
      <c r="Q22" s="59"/>
      <c r="R22" s="13"/>
      <c r="S22" s="13"/>
    </row>
    <row r="23" spans="1:19" ht="14">
      <c r="A23" s="100"/>
      <c r="B23" s="8">
        <v>0.66666666666666596</v>
      </c>
      <c r="C23" s="34" t="s">
        <v>86</v>
      </c>
      <c r="D23" s="33" t="str">
        <f>IF(VLOOKUP(C23,dersler,5,FALSE)&lt;&gt;0,RIGHT(VLOOKUP(C23,dersler,5,FALSE),2),"")</f>
        <v>D7</v>
      </c>
      <c r="E23" s="34"/>
      <c r="F23" s="33"/>
      <c r="G23" s="8">
        <v>0.66666666666666596</v>
      </c>
      <c r="H23" s="46" t="s">
        <v>99</v>
      </c>
      <c r="I23" s="33" t="str">
        <f>IF(VLOOKUP(H23,dersler,5,FALSE)&lt;&gt;0,RIGHT(VLOOKUP(H23,dersler,5,FALSE),2),"")</f>
        <v>D8</v>
      </c>
      <c r="J23" s="34"/>
      <c r="K23" s="33"/>
      <c r="L23" s="13"/>
      <c r="M23" s="48" t="s">
        <v>101</v>
      </c>
      <c r="N23" s="5" t="str">
        <f t="shared" si="3"/>
        <v>Tez (Tüm Gruplar)</v>
      </c>
      <c r="O23" s="5"/>
      <c r="P23" s="13" t="str">
        <f t="shared" si="7"/>
        <v/>
      </c>
      <c r="Q23" s="59"/>
      <c r="R23" s="13"/>
      <c r="S23" s="13"/>
    </row>
    <row r="24" spans="1:19" ht="15">
      <c r="A24" s="100"/>
      <c r="B24" s="8">
        <v>0.70833333333333304</v>
      </c>
      <c r="C24" s="34"/>
      <c r="D24" s="33"/>
      <c r="E24" s="34"/>
      <c r="F24" s="33"/>
      <c r="G24" s="8">
        <v>0.70833333333333304</v>
      </c>
      <c r="H24" s="46" t="s">
        <v>100</v>
      </c>
      <c r="I24" s="33"/>
      <c r="J24" s="34"/>
      <c r="K24" s="33"/>
      <c r="L24" s="13"/>
      <c r="M24" s="61" t="s">
        <v>98</v>
      </c>
      <c r="N24" s="5" t="str">
        <f t="shared" si="3"/>
        <v>Tez Araştırma Çalışması (Tüm Gruplar)</v>
      </c>
      <c r="O24" s="5"/>
      <c r="P24" s="13" t="str">
        <f t="shared" si="7"/>
        <v>Uzaktan, U.</v>
      </c>
      <c r="Q24" s="59"/>
      <c r="R24" s="13"/>
      <c r="S24" s="13"/>
    </row>
    <row r="25" spans="1:19" ht="14">
      <c r="A25" s="100"/>
      <c r="B25" s="8">
        <v>0.75</v>
      </c>
      <c r="C25" s="34"/>
      <c r="D25" s="33"/>
      <c r="E25" s="34"/>
      <c r="F25" s="33"/>
      <c r="G25" s="8">
        <v>0.75</v>
      </c>
      <c r="H25" s="46" t="s">
        <v>101</v>
      </c>
      <c r="I25" s="33"/>
      <c r="J25" s="34"/>
      <c r="K25" s="33"/>
      <c r="L25" s="13"/>
      <c r="M25" s="60" t="s">
        <v>95</v>
      </c>
      <c r="N25" s="5" t="str">
        <f t="shared" si="3"/>
        <v>Uzmanlık Alan Dersleri (Tüm Gruplar)</v>
      </c>
      <c r="O25" s="5"/>
      <c r="P25" s="13" t="str">
        <f t="shared" si="7"/>
        <v/>
      </c>
      <c r="Q25" s="59"/>
      <c r="R25" s="13"/>
      <c r="S25" s="13"/>
    </row>
    <row r="26" spans="1:19" ht="14">
      <c r="A26" s="101"/>
      <c r="B26" s="9">
        <v>0.79166666666666696</v>
      </c>
      <c r="C26" s="40"/>
      <c r="D26" s="39"/>
      <c r="E26" s="40"/>
      <c r="F26" s="39"/>
      <c r="G26" s="9">
        <v>0.79166666666666696</v>
      </c>
      <c r="H26" s="47"/>
      <c r="I26" s="39"/>
      <c r="J26" s="40"/>
      <c r="K26" s="39"/>
      <c r="L26" s="13"/>
      <c r="M26" s="60"/>
      <c r="N26" s="60"/>
      <c r="O26" s="60"/>
      <c r="P26" s="59"/>
      <c r="Q26" s="59"/>
      <c r="R26" s="13"/>
      <c r="S26" s="13"/>
    </row>
    <row r="27" spans="1:19" ht="14">
      <c r="A27" s="102" t="s">
        <v>2</v>
      </c>
      <c r="B27" s="10">
        <v>0.33333333333333331</v>
      </c>
      <c r="C27" s="23"/>
      <c r="D27" s="22"/>
      <c r="E27" s="23"/>
      <c r="F27" s="22"/>
      <c r="G27" s="10">
        <v>0.33333333333333331</v>
      </c>
      <c r="H27" s="42" t="s">
        <v>95</v>
      </c>
      <c r="I27" s="22"/>
      <c r="J27" s="29"/>
      <c r="K27" s="22"/>
      <c r="L27" s="13"/>
      <c r="M27" s="60"/>
      <c r="N27" s="60"/>
      <c r="O27" s="60"/>
      <c r="P27" s="59"/>
      <c r="Q27" s="59"/>
      <c r="R27" s="13"/>
      <c r="S27" s="13"/>
    </row>
    <row r="28" spans="1:19" ht="14">
      <c r="A28" s="103"/>
      <c r="B28" s="11">
        <v>0.375</v>
      </c>
      <c r="C28" s="19"/>
      <c r="D28" s="24"/>
      <c r="E28" s="19"/>
      <c r="F28" s="24"/>
      <c r="G28" s="11">
        <v>0.375</v>
      </c>
      <c r="H28" s="43"/>
      <c r="I28" s="24"/>
      <c r="J28" s="30"/>
      <c r="K28" s="24"/>
      <c r="L28" s="13"/>
      <c r="M28" s="60"/>
      <c r="N28" s="60"/>
      <c r="O28" s="60"/>
      <c r="P28" s="59"/>
      <c r="Q28" s="59"/>
      <c r="R28" s="13"/>
      <c r="S28" s="13"/>
    </row>
    <row r="29" spans="1:19" ht="14">
      <c r="A29" s="103"/>
      <c r="B29" s="11">
        <v>0.41666666666666702</v>
      </c>
      <c r="C29" s="28"/>
      <c r="D29" s="24"/>
      <c r="E29" s="19"/>
      <c r="F29" s="24"/>
      <c r="G29" s="11">
        <v>0.41666666666666702</v>
      </c>
      <c r="H29" s="43"/>
      <c r="I29" s="24"/>
      <c r="J29" s="19"/>
      <c r="K29" s="24"/>
      <c r="L29" s="13"/>
      <c r="M29" s="60"/>
      <c r="N29" s="60"/>
      <c r="O29" s="60"/>
      <c r="P29" s="59"/>
      <c r="Q29" s="59"/>
      <c r="R29" s="13"/>
      <c r="S29" s="13"/>
    </row>
    <row r="30" spans="1:19" ht="14">
      <c r="A30" s="103"/>
      <c r="B30" s="11">
        <v>0.45833333333333298</v>
      </c>
      <c r="C30" s="28"/>
      <c r="D30" s="24"/>
      <c r="E30" s="19"/>
      <c r="F30" s="24"/>
      <c r="G30" s="11">
        <v>0.45833333333333298</v>
      </c>
      <c r="H30" s="43"/>
      <c r="I30" s="24"/>
      <c r="J30" s="19"/>
      <c r="K30" s="24"/>
      <c r="L30" s="13"/>
      <c r="M30" s="60"/>
      <c r="N30" s="60"/>
      <c r="O30" s="60"/>
      <c r="P30" s="59"/>
      <c r="Q30" s="59"/>
      <c r="R30" s="13"/>
      <c r="S30" s="13"/>
    </row>
    <row r="31" spans="1:19" ht="14">
      <c r="A31" s="103"/>
      <c r="B31" s="11">
        <v>0.5</v>
      </c>
      <c r="C31" s="28"/>
      <c r="D31" s="24"/>
      <c r="E31" s="19"/>
      <c r="F31" s="24"/>
      <c r="G31" s="11">
        <v>0.5</v>
      </c>
      <c r="H31" s="43"/>
      <c r="I31" s="24"/>
      <c r="J31" s="19"/>
      <c r="K31" s="24"/>
      <c r="L31" s="13"/>
      <c r="M31" s="60"/>
      <c r="N31" s="60"/>
      <c r="O31" s="60"/>
      <c r="P31" s="59"/>
      <c r="Q31" s="59"/>
      <c r="R31" s="13"/>
      <c r="S31" s="13"/>
    </row>
    <row r="32" spans="1:19" ht="14">
      <c r="A32" s="103"/>
      <c r="B32" s="11">
        <v>0.54166666666666596</v>
      </c>
      <c r="C32" s="19"/>
      <c r="D32" s="24"/>
      <c r="E32" s="19"/>
      <c r="F32" s="24"/>
      <c r="G32" s="11">
        <v>0.54166666666666596</v>
      </c>
      <c r="H32" s="43"/>
      <c r="I32" s="24"/>
      <c r="J32" s="19"/>
      <c r="K32" s="24"/>
      <c r="L32" s="13"/>
      <c r="M32" s="61"/>
      <c r="N32" s="60"/>
      <c r="O32" s="60"/>
      <c r="P32" s="59"/>
      <c r="Q32" s="59"/>
      <c r="R32" s="13"/>
      <c r="S32" s="13"/>
    </row>
    <row r="33" spans="1:19" ht="14">
      <c r="A33" s="103"/>
      <c r="B33" s="11">
        <v>0.58333333333333304</v>
      </c>
      <c r="C33" s="27" t="s">
        <v>87</v>
      </c>
      <c r="D33" s="24" t="str">
        <f>IF(VLOOKUP(C33,dersler,5,FALSE)&lt;&gt;0,RIGHT(VLOOKUP(C33,dersler,5,FALSE),2),"")</f>
        <v>D7</v>
      </c>
      <c r="E33" s="27"/>
      <c r="F33" s="24"/>
      <c r="G33" s="11">
        <v>0.58333333333333304</v>
      </c>
      <c r="H33" s="43"/>
      <c r="I33" s="24"/>
      <c r="J33" s="19"/>
      <c r="K33" s="24"/>
      <c r="L33" s="13"/>
      <c r="M33" s="60"/>
      <c r="N33" s="60"/>
      <c r="O33" s="60"/>
      <c r="P33" s="59"/>
      <c r="Q33" s="59"/>
      <c r="R33" s="13"/>
      <c r="S33" s="13"/>
    </row>
    <row r="34" spans="1:19" ht="14">
      <c r="A34" s="103"/>
      <c r="B34" s="11">
        <v>0.625</v>
      </c>
      <c r="C34" s="27" t="s">
        <v>87</v>
      </c>
      <c r="D34" s="24" t="str">
        <f>IF(VLOOKUP(C34,dersler,5,FALSE)&lt;&gt;0,RIGHT(VLOOKUP(C34,dersler,5,FALSE),2),"")</f>
        <v>D7</v>
      </c>
      <c r="E34" s="27"/>
      <c r="F34" s="24"/>
      <c r="G34" s="11">
        <v>0.625</v>
      </c>
      <c r="H34" s="43"/>
      <c r="I34" s="24"/>
      <c r="J34" s="19"/>
      <c r="K34" s="24"/>
      <c r="L34" s="13"/>
      <c r="M34" s="59"/>
      <c r="N34" s="59"/>
      <c r="O34" s="59"/>
      <c r="P34" s="59"/>
      <c r="Q34" s="59"/>
      <c r="R34" s="13"/>
      <c r="S34" s="13"/>
    </row>
    <row r="35" spans="1:19" ht="14">
      <c r="A35" s="103"/>
      <c r="B35" s="11">
        <v>0.66666666666666596</v>
      </c>
      <c r="C35" s="27" t="s">
        <v>87</v>
      </c>
      <c r="D35" s="24" t="str">
        <f>IF(VLOOKUP(C35,dersler,5,FALSE)&lt;&gt;0,RIGHT(VLOOKUP(C35,dersler,5,FALSE),2),"")</f>
        <v>D7</v>
      </c>
      <c r="E35" s="27"/>
      <c r="F35" s="24"/>
      <c r="G35" s="11">
        <v>0.66666666666666596</v>
      </c>
      <c r="H35" s="43"/>
      <c r="I35" s="24"/>
      <c r="J35" s="19"/>
      <c r="K35" s="24"/>
      <c r="L35" s="13"/>
      <c r="M35" s="60"/>
      <c r="N35" s="60"/>
      <c r="O35" s="59"/>
      <c r="P35" s="59"/>
      <c r="Q35" s="59"/>
      <c r="R35" s="13"/>
      <c r="S35" s="13"/>
    </row>
    <row r="36" spans="1:19" ht="14">
      <c r="A36" s="103"/>
      <c r="B36" s="11">
        <v>0.70833333333333304</v>
      </c>
      <c r="C36" s="19" t="s">
        <v>88</v>
      </c>
      <c r="D36" s="24"/>
      <c r="E36" s="19"/>
      <c r="F36" s="24"/>
      <c r="G36" s="11">
        <v>0.70833333333333304</v>
      </c>
      <c r="H36" s="43"/>
      <c r="I36" s="24"/>
      <c r="J36" s="19"/>
      <c r="K36" s="24"/>
      <c r="L36" s="13"/>
      <c r="M36" s="57"/>
      <c r="N36" s="57"/>
      <c r="O36" s="57"/>
      <c r="P36" s="58"/>
      <c r="Q36" s="59"/>
      <c r="R36" s="13"/>
      <c r="S36" s="13"/>
    </row>
    <row r="37" spans="1:19" ht="14">
      <c r="A37" s="103"/>
      <c r="B37" s="11">
        <v>0.75</v>
      </c>
      <c r="C37" s="19" t="s">
        <v>88</v>
      </c>
      <c r="D37" s="24"/>
      <c r="E37" s="19"/>
      <c r="F37" s="24"/>
      <c r="G37" s="11">
        <v>0.75</v>
      </c>
      <c r="H37" s="43"/>
      <c r="I37" s="24"/>
      <c r="J37" s="19"/>
      <c r="K37" s="24"/>
      <c r="L37" s="13"/>
      <c r="M37" s="60"/>
      <c r="N37" s="60"/>
      <c r="O37" s="60"/>
      <c r="P37" s="59"/>
      <c r="Q37" s="59"/>
      <c r="R37" s="13"/>
      <c r="S37" s="13"/>
    </row>
    <row r="38" spans="1:19" ht="14">
      <c r="A38" s="104"/>
      <c r="B38" s="12">
        <v>0.79166666666666696</v>
      </c>
      <c r="C38" s="26"/>
      <c r="D38" s="25"/>
      <c r="E38" s="26"/>
      <c r="F38" s="25"/>
      <c r="G38" s="12">
        <v>0.79166666666666696</v>
      </c>
      <c r="H38" s="44"/>
      <c r="I38" s="25"/>
      <c r="J38" s="26"/>
      <c r="K38" s="25"/>
      <c r="L38" s="13"/>
      <c r="M38" s="60"/>
      <c r="N38" s="60"/>
      <c r="O38" s="60"/>
      <c r="P38" s="59"/>
      <c r="Q38" s="59"/>
      <c r="R38" s="13"/>
      <c r="S38" s="13"/>
    </row>
    <row r="39" spans="1:19" ht="14">
      <c r="A39" s="99" t="s">
        <v>3</v>
      </c>
      <c r="B39" s="7">
        <v>0.33333333333333331</v>
      </c>
      <c r="C39" s="32" t="s">
        <v>89</v>
      </c>
      <c r="D39" s="31"/>
      <c r="E39" s="32"/>
      <c r="F39" s="31"/>
      <c r="G39" s="7">
        <v>0.33333333333333331</v>
      </c>
      <c r="H39" s="45"/>
      <c r="I39" s="31"/>
      <c r="J39" s="32"/>
      <c r="K39" s="31"/>
      <c r="L39" s="13"/>
      <c r="M39" s="60"/>
      <c r="N39" s="60"/>
      <c r="O39" s="60"/>
      <c r="P39" s="59"/>
      <c r="Q39" s="59"/>
      <c r="R39" s="13"/>
      <c r="S39" s="13"/>
    </row>
    <row r="40" spans="1:19" ht="14">
      <c r="A40" s="100"/>
      <c r="B40" s="8">
        <v>0.375</v>
      </c>
      <c r="C40" s="34"/>
      <c r="D40" s="33"/>
      <c r="E40" s="34"/>
      <c r="F40" s="33"/>
      <c r="G40" s="8">
        <v>0.375</v>
      </c>
      <c r="H40" s="46"/>
      <c r="I40" s="33"/>
      <c r="J40" s="34"/>
      <c r="K40" s="33"/>
      <c r="L40" s="13"/>
      <c r="M40" s="60"/>
      <c r="N40" s="60"/>
      <c r="O40" s="60"/>
      <c r="P40" s="59"/>
      <c r="Q40" s="59"/>
      <c r="R40" s="13"/>
      <c r="S40" s="13"/>
    </row>
    <row r="41" spans="1:19" ht="14">
      <c r="A41" s="100"/>
      <c r="B41" s="8">
        <v>0.41666666666666702</v>
      </c>
      <c r="C41" s="34" t="s">
        <v>90</v>
      </c>
      <c r="D41" s="33" t="str">
        <f>IF(VLOOKUP(C41,dersler,5,FALSE)&lt;&gt;0,RIGHT(VLOOKUP(C41,dersler,5,FALSE),2),"")</f>
        <v>D7</v>
      </c>
      <c r="E41" s="34"/>
      <c r="F41" s="33"/>
      <c r="G41" s="8">
        <v>0.41666666666666702</v>
      </c>
      <c r="H41" s="46" t="s">
        <v>102</v>
      </c>
      <c r="I41" s="33" t="str">
        <f>IF(VLOOKUP(H41,dersler,5,FALSE)&lt;&gt;0,RIGHT(VLOOKUP(H41,dersler,5,FALSE),2),"")</f>
        <v>D8</v>
      </c>
      <c r="J41" s="34"/>
      <c r="K41" s="33"/>
      <c r="L41" s="13"/>
      <c r="M41" s="60"/>
      <c r="N41" s="60"/>
      <c r="O41" s="60"/>
      <c r="P41" s="59"/>
      <c r="Q41" s="59"/>
      <c r="R41" s="13"/>
      <c r="S41" s="13"/>
    </row>
    <row r="42" spans="1:19" ht="14">
      <c r="A42" s="100"/>
      <c r="B42" s="8">
        <v>0.45833333333333298</v>
      </c>
      <c r="C42" s="35" t="s">
        <v>90</v>
      </c>
      <c r="D42" s="33" t="str">
        <f>IF(VLOOKUP(C42,dersler,5,FALSE)&lt;&gt;0,RIGHT(VLOOKUP(C42,dersler,5,FALSE),2),"")</f>
        <v>D7</v>
      </c>
      <c r="E42" s="34"/>
      <c r="F42" s="33"/>
      <c r="G42" s="8">
        <v>0.45833333333333298</v>
      </c>
      <c r="H42" s="46" t="s">
        <v>102</v>
      </c>
      <c r="I42" s="33" t="str">
        <f>IF(VLOOKUP(H42,dersler,5,FALSE)&lt;&gt;0,RIGHT(VLOOKUP(H42,dersler,5,FALSE),2),"")</f>
        <v>D8</v>
      </c>
      <c r="J42" s="34"/>
      <c r="K42" s="33"/>
      <c r="L42" s="13"/>
      <c r="M42" s="60"/>
      <c r="N42" s="60"/>
      <c r="O42" s="60"/>
      <c r="P42" s="59"/>
      <c r="Q42" s="59"/>
      <c r="R42" s="13"/>
      <c r="S42" s="13"/>
    </row>
    <row r="43" spans="1:19" ht="14">
      <c r="A43" s="100"/>
      <c r="B43" s="8">
        <v>0.5</v>
      </c>
      <c r="C43" s="35" t="s">
        <v>90</v>
      </c>
      <c r="D43" s="33" t="str">
        <f>IF(VLOOKUP(C43,dersler,5,FALSE)&lt;&gt;0,RIGHT(VLOOKUP(C43,dersler,5,FALSE),2),"")</f>
        <v>D7</v>
      </c>
      <c r="E43" s="34"/>
      <c r="F43" s="33"/>
      <c r="G43" s="8">
        <v>0.5</v>
      </c>
      <c r="H43" s="46" t="s">
        <v>102</v>
      </c>
      <c r="I43" s="33" t="str">
        <f>IF(VLOOKUP(H43,dersler,5,FALSE)&lt;&gt;0,RIGHT(VLOOKUP(H43,dersler,5,FALSE),2),"")</f>
        <v>D8</v>
      </c>
      <c r="J43" s="34"/>
      <c r="K43" s="33"/>
      <c r="L43" s="13"/>
      <c r="M43" s="5"/>
      <c r="N43" s="5"/>
      <c r="O43" s="5"/>
      <c r="P43" s="13"/>
      <c r="Q43" s="13"/>
      <c r="R43" s="13"/>
      <c r="S43" s="13"/>
    </row>
    <row r="44" spans="1:19" ht="14">
      <c r="A44" s="100"/>
      <c r="B44" s="8">
        <v>0.54166666666666596</v>
      </c>
      <c r="C44" s="34" t="s">
        <v>91</v>
      </c>
      <c r="D44" s="33"/>
      <c r="E44" s="34"/>
      <c r="F44" s="33"/>
      <c r="G44" s="8">
        <v>0.54166666666666596</v>
      </c>
      <c r="H44" s="46"/>
      <c r="I44" s="33"/>
      <c r="J44" s="34"/>
      <c r="K44" s="33"/>
      <c r="L44" s="13"/>
      <c r="M44" s="5"/>
      <c r="N44" s="5"/>
      <c r="O44" s="5"/>
      <c r="P44" s="13"/>
      <c r="Q44" s="13"/>
      <c r="R44" s="13"/>
      <c r="S44" s="13"/>
    </row>
    <row r="45" spans="1:19" ht="14">
      <c r="A45" s="100"/>
      <c r="B45" s="8">
        <v>0.58333333333333304</v>
      </c>
      <c r="C45" s="35" t="s">
        <v>92</v>
      </c>
      <c r="D45" s="33" t="str">
        <f>IF(VLOOKUP(C45,dersler,5,FALSE)&lt;&gt;0,RIGHT(VLOOKUP(C45,dersler,5,FALSE),2),"")</f>
        <v>D7</v>
      </c>
      <c r="E45" s="34"/>
      <c r="F45" s="33"/>
      <c r="G45" s="8">
        <v>0.58333333333333304</v>
      </c>
      <c r="H45" s="46" t="s">
        <v>103</v>
      </c>
      <c r="I45" s="33" t="str">
        <f>IF(VLOOKUP(H45,dersler,5,FALSE)&lt;&gt;0,RIGHT(VLOOKUP(H45,dersler,5,FALSE),2),"")</f>
        <v>D8</v>
      </c>
      <c r="J45" s="34"/>
      <c r="K45" s="33"/>
      <c r="L45" s="13"/>
      <c r="M45" s="5"/>
      <c r="N45" s="5"/>
      <c r="O45" s="5"/>
      <c r="P45" s="13"/>
      <c r="Q45" s="13"/>
      <c r="R45" s="13"/>
      <c r="S45" s="13"/>
    </row>
    <row r="46" spans="1:19" ht="14">
      <c r="A46" s="100"/>
      <c r="B46" s="8">
        <v>0.625</v>
      </c>
      <c r="C46" s="35" t="s">
        <v>92</v>
      </c>
      <c r="D46" s="33" t="str">
        <f>IF(VLOOKUP(C46,dersler,5,FALSE)&lt;&gt;0,RIGHT(VLOOKUP(C46,dersler,5,FALSE),2),"")</f>
        <v>D7</v>
      </c>
      <c r="E46" s="34"/>
      <c r="F46" s="33"/>
      <c r="G46" s="8">
        <v>0.625</v>
      </c>
      <c r="H46" s="46" t="s">
        <v>103</v>
      </c>
      <c r="I46" s="33" t="str">
        <f>IF(VLOOKUP(H46,dersler,5,FALSE)&lt;&gt;0,RIGHT(VLOOKUP(H46,dersler,5,FALSE),2),"")</f>
        <v>D8</v>
      </c>
      <c r="J46" s="34"/>
      <c r="K46" s="33"/>
      <c r="L46" s="13"/>
      <c r="M46" s="5"/>
      <c r="N46" s="5"/>
      <c r="O46" s="5"/>
      <c r="P46" s="13"/>
      <c r="Q46" s="13"/>
      <c r="R46" s="13"/>
      <c r="S46" s="13"/>
    </row>
    <row r="47" spans="1:19" ht="14">
      <c r="A47" s="100"/>
      <c r="B47" s="8">
        <v>0.66666666666666596</v>
      </c>
      <c r="C47" s="35" t="s">
        <v>92</v>
      </c>
      <c r="D47" s="33" t="str">
        <f>IF(VLOOKUP(C47,dersler,5,FALSE)&lt;&gt;0,RIGHT(VLOOKUP(C47,dersler,5,FALSE),2),"")</f>
        <v>D7</v>
      </c>
      <c r="E47" s="34"/>
      <c r="F47" s="33"/>
      <c r="G47" s="8">
        <v>0.66666666666666596</v>
      </c>
      <c r="H47" s="46" t="s">
        <v>103</v>
      </c>
      <c r="I47" s="33" t="str">
        <f>IF(VLOOKUP(H47,dersler,5,FALSE)&lt;&gt;0,RIGHT(VLOOKUP(H47,dersler,5,FALSE),2),"")</f>
        <v>D8</v>
      </c>
      <c r="J47" s="34"/>
      <c r="K47" s="33"/>
      <c r="L47" s="13"/>
      <c r="M47" s="5"/>
      <c r="N47" s="5"/>
      <c r="O47" s="5"/>
      <c r="P47" s="13"/>
      <c r="Q47" s="13"/>
      <c r="R47" s="13"/>
      <c r="S47" s="13"/>
    </row>
    <row r="48" spans="1:19" ht="14">
      <c r="A48" s="100"/>
      <c r="B48" s="8">
        <v>0.70833333333333304</v>
      </c>
      <c r="C48" s="34"/>
      <c r="D48" s="33"/>
      <c r="E48" s="34"/>
      <c r="F48" s="33"/>
      <c r="G48" s="8">
        <v>0.70833333333333304</v>
      </c>
      <c r="H48" s="46" t="s">
        <v>95</v>
      </c>
      <c r="I48" s="33"/>
      <c r="J48" s="34"/>
      <c r="K48" s="33"/>
      <c r="L48" s="13"/>
      <c r="M48" s="5"/>
      <c r="N48" s="5"/>
      <c r="O48" s="13"/>
      <c r="P48" s="13"/>
      <c r="Q48" s="13"/>
      <c r="R48" s="13"/>
      <c r="S48" s="13"/>
    </row>
    <row r="49" spans="1:19" ht="14">
      <c r="A49" s="100"/>
      <c r="B49" s="8">
        <v>0.75</v>
      </c>
      <c r="C49" s="34"/>
      <c r="D49" s="33"/>
      <c r="E49" s="34"/>
      <c r="F49" s="33"/>
      <c r="G49" s="8">
        <v>0.75</v>
      </c>
      <c r="H49" s="46" t="s">
        <v>95</v>
      </c>
      <c r="I49" s="33"/>
      <c r="J49" s="34"/>
      <c r="K49" s="33"/>
      <c r="L49" s="13"/>
      <c r="M49" s="5"/>
      <c r="N49" s="5"/>
      <c r="O49" s="13"/>
      <c r="P49" s="13"/>
      <c r="Q49" s="13"/>
      <c r="R49" s="13"/>
      <c r="S49" s="13"/>
    </row>
    <row r="50" spans="1:19" ht="14">
      <c r="A50" s="101"/>
      <c r="B50" s="9">
        <v>0.79166666666666696</v>
      </c>
      <c r="C50" s="40"/>
      <c r="D50" s="39"/>
      <c r="E50" s="40"/>
      <c r="F50" s="39"/>
      <c r="G50" s="9">
        <v>0.79166666666666696</v>
      </c>
      <c r="H50" s="47"/>
      <c r="I50" s="39"/>
      <c r="J50" s="40"/>
      <c r="K50" s="39"/>
      <c r="L50" s="13"/>
      <c r="M50" s="5"/>
      <c r="N50" s="5"/>
      <c r="O50" s="13"/>
      <c r="P50" s="13"/>
      <c r="Q50" s="13"/>
      <c r="R50" s="13"/>
      <c r="S50" s="13"/>
    </row>
    <row r="51" spans="1:19" ht="14">
      <c r="A51" s="102" t="s">
        <v>4</v>
      </c>
      <c r="B51" s="10">
        <v>0.33333333333333331</v>
      </c>
      <c r="C51" s="23"/>
      <c r="D51" s="22"/>
      <c r="E51" s="23"/>
      <c r="F51" s="22"/>
      <c r="G51" s="10">
        <v>0.33333333333333331</v>
      </c>
      <c r="H51" s="42" t="s">
        <v>104</v>
      </c>
      <c r="I51" s="33" t="str">
        <f>IF(VLOOKUP(H51,dersler,5,FALSE)&lt;&gt;0,RIGHT(VLOOKUP(H51,dersler,5,FALSE),2),"")</f>
        <v/>
      </c>
      <c r="J51" s="23"/>
      <c r="K51" s="22"/>
      <c r="L51" s="13"/>
      <c r="M51" s="5"/>
      <c r="N51" s="5"/>
      <c r="O51" s="13"/>
      <c r="P51" s="13"/>
      <c r="Q51" s="13"/>
      <c r="R51" s="13"/>
      <c r="S51" s="13"/>
    </row>
    <row r="52" spans="1:19" ht="14">
      <c r="A52" s="103"/>
      <c r="B52" s="11">
        <v>0.375</v>
      </c>
      <c r="C52" s="28"/>
      <c r="D52" s="24"/>
      <c r="E52" s="19"/>
      <c r="F52" s="24"/>
      <c r="G52" s="11">
        <v>0.375</v>
      </c>
      <c r="H52" s="43" t="s">
        <v>104</v>
      </c>
      <c r="I52" s="24" t="str">
        <f>IF(VLOOKUP(H52,dersler,5,FALSE)&lt;&gt;0,RIGHT(VLOOKUP(H52,dersler,5,FALSE),2),"")</f>
        <v/>
      </c>
      <c r="J52" s="19"/>
      <c r="K52" s="24"/>
      <c r="L52" s="13"/>
      <c r="M52" s="5"/>
      <c r="N52" s="5"/>
      <c r="O52" s="13"/>
      <c r="P52" s="13"/>
      <c r="Q52" s="13"/>
      <c r="R52" s="13"/>
      <c r="S52" s="13"/>
    </row>
    <row r="53" spans="1:19" ht="14">
      <c r="A53" s="103"/>
      <c r="B53" s="11">
        <v>0.41666666666666702</v>
      </c>
      <c r="C53" s="28"/>
      <c r="D53" s="24"/>
      <c r="E53" s="19"/>
      <c r="F53" s="24"/>
      <c r="G53" s="11">
        <v>0.41666666666666702</v>
      </c>
      <c r="H53" s="43" t="s">
        <v>104</v>
      </c>
      <c r="I53" s="24" t="str">
        <f>IF(VLOOKUP(H53,dersler,5,FALSE)&lt;&gt;0,RIGHT(VLOOKUP(H53,dersler,5,FALSE),2),"")</f>
        <v/>
      </c>
      <c r="J53" s="19"/>
      <c r="K53" s="24"/>
      <c r="L53" s="13"/>
      <c r="M53" s="15"/>
      <c r="N53" s="13"/>
      <c r="O53" s="13"/>
      <c r="P53" s="13"/>
      <c r="Q53" s="13"/>
      <c r="R53" s="13"/>
      <c r="S53" s="13"/>
    </row>
    <row r="54" spans="1:19" ht="14">
      <c r="A54" s="103"/>
      <c r="B54" s="11">
        <v>0.45833333333333298</v>
      </c>
      <c r="C54" s="28" t="s">
        <v>91</v>
      </c>
      <c r="D54" s="24"/>
      <c r="E54" s="19"/>
      <c r="F54" s="24"/>
      <c r="G54" s="11">
        <v>0.45833333333333298</v>
      </c>
      <c r="H54" s="43"/>
      <c r="I54" s="24"/>
      <c r="J54" s="19"/>
      <c r="K54" s="24"/>
      <c r="L54" s="13"/>
      <c r="M54" s="16"/>
      <c r="N54" s="13"/>
      <c r="O54" s="13"/>
      <c r="P54" s="13"/>
      <c r="Q54" s="13"/>
      <c r="R54" s="13"/>
      <c r="S54" s="13"/>
    </row>
    <row r="55" spans="1:19" ht="14">
      <c r="A55" s="103"/>
      <c r="B55" s="11">
        <v>0.5</v>
      </c>
      <c r="C55" s="28" t="s">
        <v>91</v>
      </c>
      <c r="D55" s="24"/>
      <c r="E55" s="19"/>
      <c r="F55" s="24"/>
      <c r="G55" s="11">
        <v>0.5</v>
      </c>
      <c r="H55" s="43"/>
      <c r="I55" s="24"/>
      <c r="J55" s="19"/>
      <c r="K55" s="24"/>
      <c r="L55" s="13"/>
      <c r="M55" s="17"/>
      <c r="N55" s="13"/>
      <c r="O55" s="13"/>
      <c r="P55" s="13"/>
      <c r="Q55" s="13"/>
      <c r="R55" s="13"/>
      <c r="S55" s="13"/>
    </row>
    <row r="56" spans="1:19" ht="14">
      <c r="A56" s="103"/>
      <c r="B56" s="11">
        <v>0.54166666666666596</v>
      </c>
      <c r="C56" s="19" t="s">
        <v>93</v>
      </c>
      <c r="D56" s="24"/>
      <c r="E56" s="19"/>
      <c r="F56" s="24"/>
      <c r="G56" s="11">
        <v>0.54166666666666596</v>
      </c>
      <c r="H56" s="43"/>
      <c r="I56" s="24"/>
      <c r="J56" s="19"/>
      <c r="K56" s="24"/>
      <c r="L56" s="13"/>
      <c r="M56" s="5"/>
      <c r="N56" s="5"/>
      <c r="O56" s="13"/>
      <c r="P56" s="13"/>
      <c r="Q56" s="13"/>
      <c r="R56" s="13"/>
      <c r="S56" s="13"/>
    </row>
    <row r="57" spans="1:19" ht="14">
      <c r="A57" s="103"/>
      <c r="B57" s="11">
        <v>0.58333333333333304</v>
      </c>
      <c r="C57" s="28"/>
      <c r="D57" s="24"/>
      <c r="E57" s="19"/>
      <c r="F57" s="24"/>
      <c r="G57" s="11">
        <v>0.58333333333333304</v>
      </c>
      <c r="H57" s="43"/>
      <c r="I57" s="24"/>
      <c r="J57" s="19"/>
      <c r="K57" s="24"/>
      <c r="L57" s="13"/>
      <c r="M57" s="5"/>
      <c r="N57" s="5"/>
      <c r="O57" s="13"/>
      <c r="P57" s="13"/>
      <c r="Q57" s="13"/>
      <c r="R57" s="13"/>
      <c r="S57" s="13"/>
    </row>
    <row r="58" spans="1:19" ht="14">
      <c r="A58" s="103"/>
      <c r="B58" s="11">
        <v>0.625</v>
      </c>
      <c r="C58" s="28" t="s">
        <v>94</v>
      </c>
      <c r="D58" s="24"/>
      <c r="E58" s="19"/>
      <c r="F58" s="24"/>
      <c r="G58" s="11">
        <v>0.625</v>
      </c>
      <c r="H58" s="43"/>
      <c r="I58" s="24"/>
      <c r="J58" s="19"/>
      <c r="K58" s="24"/>
      <c r="L58" s="13"/>
      <c r="M58" s="5"/>
      <c r="N58" s="5"/>
      <c r="O58" s="13"/>
      <c r="P58" s="13"/>
      <c r="Q58" s="13"/>
      <c r="R58" s="13"/>
      <c r="S58" s="13"/>
    </row>
    <row r="59" spans="1:19" ht="14">
      <c r="A59" s="103"/>
      <c r="B59" s="11">
        <v>0.66666666666666596</v>
      </c>
      <c r="C59" s="28" t="s">
        <v>94</v>
      </c>
      <c r="D59" s="24"/>
      <c r="E59" s="19"/>
      <c r="F59" s="24"/>
      <c r="G59" s="11">
        <v>0.66666666666666596</v>
      </c>
      <c r="H59" s="43"/>
      <c r="I59" s="24"/>
      <c r="J59" s="19"/>
      <c r="K59" s="24"/>
      <c r="L59" s="13"/>
      <c r="M59" s="5"/>
      <c r="N59" s="5"/>
      <c r="O59" s="13"/>
      <c r="P59" s="13"/>
      <c r="Q59" s="13"/>
      <c r="R59" s="13"/>
      <c r="S59" s="13"/>
    </row>
    <row r="60" spans="1:19" ht="14">
      <c r="A60" s="103"/>
      <c r="B60" s="11">
        <v>0.70833333333333304</v>
      </c>
      <c r="C60" s="19" t="s">
        <v>93</v>
      </c>
      <c r="D60" s="24"/>
      <c r="E60" s="19"/>
      <c r="F60" s="24"/>
      <c r="G60" s="11">
        <v>0.70833333333333304</v>
      </c>
      <c r="H60" s="43"/>
      <c r="I60" s="24"/>
      <c r="J60" s="19"/>
      <c r="K60" s="24"/>
      <c r="L60" s="13"/>
      <c r="M60" s="5"/>
      <c r="N60" s="5"/>
      <c r="O60" s="13"/>
      <c r="P60" s="13"/>
      <c r="Q60" s="13"/>
      <c r="R60" s="13"/>
      <c r="S60" s="13"/>
    </row>
    <row r="61" spans="1:19" ht="14">
      <c r="A61" s="103"/>
      <c r="B61" s="11">
        <v>0.75</v>
      </c>
      <c r="C61" s="19" t="s">
        <v>93</v>
      </c>
      <c r="D61" s="24" t="str">
        <f>IF(VLOOKUP(C61,dersler,5,FALSE)&lt;&gt;0,RIGHT(VLOOKUP(C61,dersler,5,FALSE),2),"")</f>
        <v/>
      </c>
      <c r="E61" s="19"/>
      <c r="F61" s="24"/>
      <c r="G61" s="11">
        <v>0.75</v>
      </c>
      <c r="H61" s="43"/>
      <c r="I61" s="24"/>
      <c r="J61" s="19"/>
      <c r="K61" s="24"/>
      <c r="L61" s="13"/>
      <c r="M61" s="5"/>
      <c r="N61" s="5"/>
      <c r="O61" s="13"/>
      <c r="P61" s="13"/>
      <c r="Q61" s="13"/>
      <c r="R61" s="13"/>
      <c r="S61" s="13"/>
    </row>
    <row r="62" spans="1:19" ht="14">
      <c r="A62" s="104"/>
      <c r="B62" s="12">
        <v>0.79166666666666696</v>
      </c>
      <c r="C62" s="26"/>
      <c r="D62" s="25"/>
      <c r="E62" s="26"/>
      <c r="F62" s="25"/>
      <c r="G62" s="12">
        <v>0.79166666666666696</v>
      </c>
      <c r="H62" s="44"/>
      <c r="I62" s="25"/>
      <c r="J62" s="26"/>
      <c r="K62" s="25"/>
      <c r="L62" s="13"/>
      <c r="M62" s="5"/>
      <c r="N62" s="5"/>
      <c r="O62" s="13"/>
      <c r="P62" s="13"/>
      <c r="Q62" s="13"/>
      <c r="R62" s="13"/>
      <c r="S62" s="13"/>
    </row>
    <row r="63" spans="1:19" ht="14">
      <c r="A63" s="99" t="s">
        <v>5</v>
      </c>
      <c r="B63" s="7">
        <v>0.33333333333333331</v>
      </c>
      <c r="C63" s="32"/>
      <c r="D63" s="31"/>
      <c r="E63" s="32"/>
      <c r="F63" s="31"/>
      <c r="G63" s="7">
        <v>0.33333333333333331</v>
      </c>
      <c r="H63" s="41"/>
      <c r="I63" s="31"/>
      <c r="J63" s="32"/>
      <c r="K63" s="31"/>
      <c r="L63" s="13"/>
      <c r="M63" s="5"/>
      <c r="N63" s="5"/>
      <c r="O63" s="13"/>
      <c r="P63" s="13"/>
      <c r="Q63" s="13"/>
      <c r="R63" s="13"/>
      <c r="S63" s="13"/>
    </row>
    <row r="64" spans="1:19" ht="14">
      <c r="A64" s="100"/>
      <c r="B64" s="8">
        <v>0.375</v>
      </c>
      <c r="C64" s="34"/>
      <c r="D64" s="33"/>
      <c r="E64" s="34"/>
      <c r="F64" s="33"/>
      <c r="G64" s="8">
        <v>0.375</v>
      </c>
      <c r="H64" s="35"/>
      <c r="I64" s="33"/>
      <c r="J64" s="34"/>
      <c r="K64" s="33"/>
      <c r="L64" s="13"/>
      <c r="M64" s="5"/>
      <c r="N64" s="5"/>
      <c r="O64" s="13"/>
      <c r="P64" s="13"/>
      <c r="Q64" s="13"/>
      <c r="R64" s="13"/>
      <c r="S64" s="13"/>
    </row>
    <row r="65" spans="1:19" ht="14">
      <c r="A65" s="100"/>
      <c r="B65" s="8">
        <v>0.41666666666666702</v>
      </c>
      <c r="C65" s="34"/>
      <c r="D65" s="33"/>
      <c r="E65" s="34"/>
      <c r="F65" s="33"/>
      <c r="G65" s="8">
        <v>0.41666666666666702</v>
      </c>
      <c r="H65" s="35"/>
      <c r="I65" s="33"/>
      <c r="J65" s="34"/>
      <c r="K65" s="33"/>
      <c r="L65" s="13"/>
      <c r="M65" s="5"/>
      <c r="N65" s="5"/>
      <c r="O65" s="13"/>
      <c r="P65" s="13"/>
      <c r="Q65" s="13"/>
      <c r="R65" s="13"/>
      <c r="S65" s="13"/>
    </row>
    <row r="66" spans="1:19" ht="14">
      <c r="A66" s="100"/>
      <c r="B66" s="8">
        <v>0.45833333333333298</v>
      </c>
      <c r="C66" s="34"/>
      <c r="D66" s="33"/>
      <c r="E66" s="34"/>
      <c r="F66" s="33"/>
      <c r="G66" s="8">
        <v>0.45833333333333298</v>
      </c>
      <c r="H66" s="35"/>
      <c r="I66" s="33"/>
      <c r="J66" s="34"/>
      <c r="K66" s="33"/>
      <c r="L66" s="13"/>
      <c r="M66" s="5"/>
      <c r="N66" s="5"/>
      <c r="O66" s="13"/>
      <c r="P66" s="13"/>
      <c r="Q66" s="13"/>
      <c r="R66" s="13"/>
      <c r="S66" s="13"/>
    </row>
    <row r="67" spans="1:19" ht="14">
      <c r="A67" s="100"/>
      <c r="B67" s="8">
        <v>0.5</v>
      </c>
      <c r="C67" s="34"/>
      <c r="D67" s="33"/>
      <c r="E67" s="34"/>
      <c r="F67" s="33"/>
      <c r="G67" s="8">
        <v>0.5</v>
      </c>
      <c r="H67" s="35"/>
      <c r="I67" s="33"/>
      <c r="J67" s="34"/>
      <c r="K67" s="33"/>
      <c r="L67" s="13"/>
      <c r="M67" s="5"/>
      <c r="N67" s="5"/>
      <c r="O67" s="13"/>
      <c r="P67" s="13"/>
      <c r="Q67" s="13"/>
      <c r="R67" s="13"/>
      <c r="S67" s="13"/>
    </row>
    <row r="68" spans="1:19" ht="14">
      <c r="A68" s="100"/>
      <c r="B68" s="8">
        <v>0.54166666666666596</v>
      </c>
      <c r="C68" s="34"/>
      <c r="D68" s="33"/>
      <c r="E68" s="34"/>
      <c r="F68" s="33"/>
      <c r="G68" s="8">
        <v>0.54166666666666596</v>
      </c>
      <c r="H68" s="35"/>
      <c r="I68" s="33"/>
      <c r="J68" s="34"/>
      <c r="K68" s="33"/>
      <c r="L68" s="13"/>
      <c r="M68" s="5"/>
      <c r="N68" s="5"/>
      <c r="O68" s="13"/>
      <c r="P68" s="13"/>
      <c r="Q68" s="13"/>
      <c r="R68" s="13"/>
      <c r="S68" s="13"/>
    </row>
    <row r="69" spans="1:19" ht="14">
      <c r="A69" s="100"/>
      <c r="B69" s="8">
        <v>0.58333333333333304</v>
      </c>
      <c r="C69" s="34"/>
      <c r="D69" s="33"/>
      <c r="E69" s="34"/>
      <c r="F69" s="33"/>
      <c r="G69" s="8">
        <v>0.58333333333333304</v>
      </c>
      <c r="H69" s="35"/>
      <c r="I69" s="33"/>
      <c r="J69" s="34"/>
      <c r="K69" s="33"/>
      <c r="L69" s="13"/>
      <c r="M69" s="5"/>
      <c r="N69" s="5"/>
      <c r="O69" s="13"/>
      <c r="P69" s="13"/>
      <c r="Q69" s="13"/>
      <c r="R69" s="13"/>
      <c r="S69" s="13"/>
    </row>
    <row r="70" spans="1:19" ht="14">
      <c r="A70" s="100"/>
      <c r="B70" s="8">
        <v>0.625</v>
      </c>
      <c r="C70" s="34"/>
      <c r="D70" s="33"/>
      <c r="E70" s="34"/>
      <c r="F70" s="33"/>
      <c r="G70" s="8">
        <v>0.625</v>
      </c>
      <c r="H70" s="35"/>
      <c r="I70" s="33"/>
      <c r="J70" s="34"/>
      <c r="K70" s="33"/>
      <c r="L70" s="13"/>
      <c r="M70" s="5"/>
      <c r="N70" s="5"/>
      <c r="O70" s="13"/>
      <c r="P70" s="13"/>
      <c r="Q70" s="13"/>
      <c r="R70" s="13"/>
      <c r="S70" s="13"/>
    </row>
    <row r="71" spans="1:19" ht="14">
      <c r="A71" s="100"/>
      <c r="B71" s="8">
        <v>0.66666666666666596</v>
      </c>
      <c r="C71" s="34"/>
      <c r="D71" s="33"/>
      <c r="E71" s="34"/>
      <c r="F71" s="33"/>
      <c r="G71" s="8">
        <v>0.66666666666666596</v>
      </c>
      <c r="H71" s="35"/>
      <c r="I71" s="33"/>
      <c r="J71" s="34"/>
      <c r="K71" s="33"/>
      <c r="L71" s="13"/>
      <c r="M71" s="5"/>
      <c r="N71" s="5"/>
      <c r="O71" s="13"/>
      <c r="P71" s="13"/>
      <c r="Q71" s="13"/>
      <c r="R71" s="13"/>
      <c r="S71" s="13"/>
    </row>
    <row r="72" spans="1:19" ht="14">
      <c r="A72" s="100"/>
      <c r="B72" s="8">
        <v>0.70833333333333304</v>
      </c>
      <c r="C72" s="34" t="s">
        <v>93</v>
      </c>
      <c r="D72" s="33"/>
      <c r="E72" s="34"/>
      <c r="F72" s="33"/>
      <c r="G72" s="8">
        <v>0.70833333333333304</v>
      </c>
      <c r="H72" s="34"/>
      <c r="I72" s="33"/>
      <c r="J72" s="34"/>
      <c r="K72" s="33"/>
      <c r="L72" s="13"/>
      <c r="M72" s="5"/>
      <c r="N72" s="5"/>
      <c r="O72" s="13"/>
      <c r="P72" s="13"/>
      <c r="Q72" s="13"/>
      <c r="R72" s="13"/>
      <c r="S72" s="13"/>
    </row>
    <row r="73" spans="1:19" ht="14">
      <c r="A73" s="100"/>
      <c r="B73" s="8">
        <v>0.75</v>
      </c>
      <c r="C73" s="34" t="s">
        <v>93</v>
      </c>
      <c r="D73" s="33"/>
      <c r="E73" s="34"/>
      <c r="F73" s="33"/>
      <c r="G73" s="8">
        <v>0.75</v>
      </c>
      <c r="H73" s="34"/>
      <c r="I73" s="33"/>
      <c r="J73" s="34"/>
      <c r="K73" s="33"/>
      <c r="L73" s="13"/>
      <c r="M73" s="5"/>
      <c r="N73" s="5"/>
      <c r="O73" s="13"/>
      <c r="P73" s="13"/>
      <c r="Q73" s="13"/>
      <c r="R73" s="13"/>
      <c r="S73" s="13"/>
    </row>
    <row r="74" spans="1:19" ht="14">
      <c r="A74" s="101"/>
      <c r="B74" s="9">
        <v>0.79166666666666696</v>
      </c>
      <c r="C74" s="40"/>
      <c r="D74" s="39"/>
      <c r="E74" s="40"/>
      <c r="F74" s="39"/>
      <c r="G74" s="9">
        <v>0.79166666666666696</v>
      </c>
      <c r="H74" s="40"/>
      <c r="I74" s="39"/>
      <c r="J74" s="40"/>
      <c r="K74" s="39"/>
      <c r="L74" s="13"/>
      <c r="M74" s="5"/>
      <c r="N74" s="5"/>
      <c r="O74" s="13"/>
      <c r="P74" s="13"/>
      <c r="Q74" s="13"/>
      <c r="R74" s="13"/>
      <c r="S74" s="13"/>
    </row>
    <row r="75" spans="1:19" ht="14">
      <c r="A75" s="56"/>
      <c r="B75" s="6"/>
      <c r="C75" s="18"/>
      <c r="D75" s="20"/>
      <c r="E75" s="18"/>
      <c r="F75" s="20"/>
      <c r="G75" s="6"/>
      <c r="H75" s="18"/>
      <c r="I75" s="20"/>
      <c r="J75" s="18"/>
      <c r="K75" s="20"/>
      <c r="L75" s="13"/>
      <c r="M75" s="5"/>
      <c r="N75" s="5"/>
      <c r="O75" s="13"/>
      <c r="P75" s="13"/>
      <c r="Q75" s="13"/>
      <c r="R75" s="13"/>
      <c r="S75" s="13"/>
    </row>
    <row r="76" spans="1:19" ht="14">
      <c r="A76" s="56"/>
      <c r="B76" s="6"/>
      <c r="C76" s="18"/>
      <c r="D76" s="20"/>
      <c r="E76" s="18"/>
      <c r="F76" s="20"/>
      <c r="G76" s="6"/>
      <c r="H76" s="18"/>
      <c r="I76" s="20"/>
      <c r="J76" s="18"/>
      <c r="K76" s="20"/>
      <c r="L76" s="13"/>
      <c r="M76" s="5"/>
      <c r="N76" s="5"/>
      <c r="O76" s="13"/>
      <c r="P76" s="13"/>
      <c r="Q76" s="13"/>
      <c r="R76" s="13"/>
      <c r="S76" s="13"/>
    </row>
    <row r="77" spans="1:19" ht="14">
      <c r="A77" s="56"/>
      <c r="B77" s="6"/>
      <c r="C77" s="18"/>
      <c r="D77" s="20"/>
      <c r="E77" s="18"/>
      <c r="F77" s="20"/>
      <c r="G77" s="6"/>
      <c r="H77" s="18"/>
      <c r="I77" s="20"/>
      <c r="J77" s="18"/>
      <c r="K77" s="20"/>
      <c r="L77" s="13"/>
      <c r="M77" s="5"/>
      <c r="N77" s="5"/>
      <c r="O77" s="13"/>
      <c r="P77" s="13"/>
      <c r="Q77" s="13"/>
      <c r="R77" s="13"/>
      <c r="S77" s="13"/>
    </row>
    <row r="78" spans="1:19" ht="14">
      <c r="A78" s="56"/>
      <c r="B78" s="6"/>
      <c r="C78" s="18"/>
      <c r="D78" s="20"/>
      <c r="E78" s="18"/>
      <c r="F78" s="20"/>
      <c r="G78" s="6"/>
      <c r="H78" s="18"/>
      <c r="I78" s="20"/>
      <c r="J78" s="18"/>
      <c r="K78" s="20"/>
      <c r="L78" s="13"/>
      <c r="M78" s="5"/>
      <c r="N78" s="5"/>
      <c r="O78" s="13"/>
      <c r="P78" s="13"/>
      <c r="Q78" s="13"/>
      <c r="R78" s="13"/>
      <c r="S78" s="13"/>
    </row>
    <row r="79" spans="1:19" ht="14">
      <c r="A79" s="56"/>
      <c r="B79" s="6"/>
      <c r="C79" s="18"/>
      <c r="D79" s="20"/>
      <c r="E79" s="18"/>
      <c r="F79" s="20"/>
      <c r="G79" s="6"/>
      <c r="H79" s="18"/>
      <c r="I79" s="20"/>
      <c r="J79" s="18"/>
      <c r="K79" s="20"/>
      <c r="L79" s="13"/>
      <c r="M79" s="5"/>
      <c r="N79" s="5"/>
      <c r="O79" s="13"/>
      <c r="P79" s="13"/>
      <c r="Q79" s="13"/>
      <c r="R79" s="13"/>
      <c r="S79" s="13"/>
    </row>
    <row r="80" spans="1:19" ht="14">
      <c r="A80" s="56"/>
      <c r="B80" s="6"/>
      <c r="C80" s="18"/>
      <c r="D80" s="20"/>
      <c r="E80" s="18"/>
      <c r="F80" s="20"/>
      <c r="G80" s="6"/>
      <c r="H80" s="18"/>
      <c r="I80" s="20"/>
      <c r="J80" s="18"/>
      <c r="K80" s="20"/>
      <c r="L80" s="13"/>
      <c r="M80" s="5"/>
      <c r="N80" s="5"/>
      <c r="O80" s="13"/>
      <c r="P80" s="13"/>
      <c r="Q80" s="13"/>
      <c r="R80" s="13"/>
      <c r="S80" s="13"/>
    </row>
    <row r="81" spans="1:19" ht="14">
      <c r="A81" s="56"/>
      <c r="B81" s="6"/>
      <c r="C81" s="18"/>
      <c r="D81" s="20"/>
      <c r="E81" s="18"/>
      <c r="F81" s="20"/>
      <c r="G81" s="6"/>
      <c r="H81" s="18"/>
      <c r="I81" s="20"/>
      <c r="J81" s="18"/>
      <c r="K81" s="20"/>
      <c r="L81" s="13"/>
      <c r="M81" s="5"/>
      <c r="N81" s="5"/>
      <c r="O81" s="13"/>
      <c r="P81" s="13"/>
      <c r="Q81" s="13"/>
      <c r="R81" s="13"/>
      <c r="S81" s="13"/>
    </row>
    <row r="82" spans="1:19" ht="14">
      <c r="A82" s="56"/>
      <c r="B82" s="6"/>
      <c r="C82" s="18"/>
      <c r="D82" s="20"/>
      <c r="E82" s="18"/>
      <c r="F82" s="20"/>
      <c r="G82" s="6"/>
      <c r="H82" s="18"/>
      <c r="I82" s="20"/>
      <c r="J82" s="18"/>
      <c r="K82" s="20"/>
      <c r="L82" s="13"/>
      <c r="M82" s="5"/>
      <c r="N82" s="5"/>
      <c r="O82" s="13"/>
      <c r="P82" s="13"/>
      <c r="Q82" s="13"/>
      <c r="R82" s="13"/>
      <c r="S82" s="13"/>
    </row>
    <row r="83" spans="1:19" ht="14">
      <c r="A83" s="56"/>
      <c r="B83" s="6"/>
      <c r="C83" s="18"/>
      <c r="D83" s="20"/>
      <c r="E83" s="18"/>
      <c r="F83" s="20"/>
      <c r="G83" s="6"/>
      <c r="H83" s="18"/>
      <c r="I83" s="20"/>
      <c r="J83" s="18"/>
      <c r="K83" s="20"/>
      <c r="L83" s="13"/>
      <c r="M83" s="5"/>
      <c r="N83" s="5"/>
      <c r="O83" s="13"/>
      <c r="P83" s="13"/>
      <c r="Q83" s="13"/>
      <c r="R83" s="13"/>
      <c r="S83" s="13"/>
    </row>
    <row r="84" spans="1:19" ht="14">
      <c r="A84" s="56"/>
      <c r="B84" s="6"/>
      <c r="C84" s="18"/>
      <c r="D84" s="20"/>
      <c r="E84" s="18"/>
      <c r="F84" s="20"/>
      <c r="G84" s="6"/>
      <c r="H84" s="18"/>
      <c r="I84" s="20"/>
      <c r="J84" s="18"/>
      <c r="K84" s="20"/>
      <c r="L84" s="13"/>
      <c r="M84" s="5"/>
      <c r="N84" s="5"/>
      <c r="O84" s="13"/>
      <c r="P84" s="13"/>
      <c r="Q84" s="13"/>
      <c r="R84" s="13"/>
      <c r="S84" s="13"/>
    </row>
    <row r="85" spans="1:19" ht="14">
      <c r="A85" s="56"/>
      <c r="B85" s="6"/>
      <c r="C85" s="18"/>
      <c r="D85" s="20"/>
      <c r="E85" s="18"/>
      <c r="F85" s="20"/>
      <c r="G85" s="6"/>
      <c r="H85" s="18"/>
      <c r="I85" s="20"/>
      <c r="J85" s="18"/>
      <c r="K85" s="20"/>
      <c r="L85" s="13"/>
      <c r="M85" s="5"/>
      <c r="N85" s="5"/>
      <c r="O85" s="13"/>
      <c r="P85" s="13"/>
      <c r="Q85" s="13"/>
      <c r="R85" s="13"/>
      <c r="S85" s="13"/>
    </row>
    <row r="86" spans="1:19" ht="14">
      <c r="A86" s="56"/>
      <c r="B86" s="6"/>
      <c r="C86" s="18"/>
      <c r="D86" s="20"/>
      <c r="E86" s="18"/>
      <c r="F86" s="20"/>
      <c r="G86" s="6"/>
      <c r="H86" s="18"/>
      <c r="I86" s="20"/>
      <c r="J86" s="18"/>
      <c r="K86" s="20"/>
      <c r="L86" s="13"/>
      <c r="M86" s="5"/>
      <c r="N86" s="5"/>
      <c r="O86" s="13"/>
      <c r="P86" s="13"/>
      <c r="Q86" s="13"/>
      <c r="R86" s="13"/>
      <c r="S86" s="13"/>
    </row>
    <row r="87" spans="1:19" ht="14">
      <c r="A87" s="56"/>
      <c r="B87" s="6"/>
      <c r="C87" s="18"/>
      <c r="D87" s="20"/>
      <c r="E87" s="18"/>
      <c r="F87" s="20"/>
      <c r="G87" s="6"/>
      <c r="H87" s="18"/>
      <c r="I87" s="20"/>
      <c r="J87" s="18"/>
      <c r="K87" s="20"/>
      <c r="L87" s="13"/>
      <c r="M87" s="5"/>
      <c r="N87" s="5"/>
      <c r="O87" s="13"/>
      <c r="P87" s="13"/>
      <c r="Q87" s="13"/>
      <c r="R87" s="13"/>
      <c r="S87" s="13"/>
    </row>
    <row r="88" spans="1:19" ht="14">
      <c r="A88" s="56"/>
      <c r="B88" s="6"/>
      <c r="C88" s="18"/>
      <c r="D88" s="20"/>
      <c r="E88" s="18"/>
      <c r="F88" s="20"/>
      <c r="G88" s="6"/>
      <c r="H88" s="18"/>
      <c r="I88" s="20"/>
      <c r="J88" s="18"/>
      <c r="K88" s="20"/>
      <c r="L88" s="13"/>
      <c r="M88" s="5"/>
      <c r="N88" s="5"/>
      <c r="O88" s="13"/>
      <c r="P88" s="13"/>
      <c r="Q88" s="13"/>
      <c r="R88" s="13"/>
      <c r="S88" s="13"/>
    </row>
    <row r="89" spans="1:19" ht="14">
      <c r="A89" s="56"/>
      <c r="B89" s="6"/>
      <c r="C89" s="18"/>
      <c r="D89" s="20"/>
      <c r="E89" s="18"/>
      <c r="F89" s="20"/>
      <c r="G89" s="6"/>
      <c r="H89" s="18"/>
      <c r="I89" s="20"/>
      <c r="J89" s="18"/>
      <c r="K89" s="20"/>
      <c r="L89" s="13"/>
      <c r="M89" s="5"/>
      <c r="N89" s="5"/>
      <c r="O89" s="13"/>
      <c r="P89" s="13"/>
      <c r="Q89" s="13"/>
      <c r="R89" s="13"/>
      <c r="S89" s="13"/>
    </row>
    <row r="90" spans="1:19" ht="14">
      <c r="A90" s="56"/>
      <c r="B90" s="6"/>
      <c r="C90" s="18"/>
      <c r="D90" s="20"/>
      <c r="E90" s="18"/>
      <c r="F90" s="20"/>
      <c r="G90" s="6"/>
      <c r="H90" s="18"/>
      <c r="I90" s="20"/>
      <c r="J90" s="18"/>
      <c r="K90" s="20"/>
      <c r="L90" s="13"/>
      <c r="M90" s="5"/>
      <c r="N90" s="5"/>
      <c r="O90" s="13"/>
      <c r="P90" s="13"/>
      <c r="Q90" s="13"/>
      <c r="R90" s="13"/>
      <c r="S90" s="13"/>
    </row>
    <row r="91" spans="1:19" ht="14">
      <c r="A91" s="56"/>
      <c r="B91" s="6"/>
      <c r="C91" s="18"/>
      <c r="D91" s="20"/>
      <c r="E91" s="18"/>
      <c r="F91" s="20"/>
      <c r="G91" s="6"/>
      <c r="H91" s="18"/>
      <c r="I91" s="20"/>
      <c r="J91" s="18"/>
      <c r="K91" s="20"/>
      <c r="L91" s="13"/>
      <c r="M91" s="5"/>
      <c r="N91" s="5"/>
      <c r="O91" s="13"/>
      <c r="P91" s="13"/>
      <c r="Q91" s="13"/>
      <c r="R91" s="13"/>
      <c r="S91" s="13"/>
    </row>
    <row r="92" spans="1:19" ht="14">
      <c r="A92" s="56"/>
      <c r="B92" s="6"/>
      <c r="C92" s="18"/>
      <c r="D92" s="20"/>
      <c r="E92" s="18"/>
      <c r="F92" s="20"/>
      <c r="G92" s="6"/>
      <c r="H92" s="18"/>
      <c r="I92" s="20"/>
      <c r="J92" s="18"/>
      <c r="K92" s="20"/>
      <c r="L92" s="13"/>
      <c r="M92" s="5"/>
      <c r="N92" s="5"/>
      <c r="O92" s="13"/>
      <c r="P92" s="13"/>
      <c r="Q92" s="13"/>
      <c r="R92" s="13"/>
      <c r="S92" s="13"/>
    </row>
    <row r="93" spans="1:19" ht="14">
      <c r="A93" s="56"/>
      <c r="B93" s="6"/>
      <c r="C93" s="18"/>
      <c r="D93" s="20"/>
      <c r="E93" s="18"/>
      <c r="F93" s="20"/>
      <c r="G93" s="6"/>
      <c r="H93" s="18"/>
      <c r="I93" s="20"/>
      <c r="J93" s="18"/>
      <c r="K93" s="20"/>
      <c r="L93" s="13"/>
      <c r="M93" s="5"/>
      <c r="N93" s="5"/>
      <c r="O93" s="13"/>
      <c r="P93" s="13"/>
      <c r="Q93" s="13"/>
      <c r="R93" s="13"/>
      <c r="S93" s="13"/>
    </row>
    <row r="94" spans="1:19" ht="14">
      <c r="A94" s="56"/>
      <c r="B94" s="6"/>
      <c r="C94" s="18"/>
      <c r="D94" s="20"/>
      <c r="E94" s="18"/>
      <c r="F94" s="20"/>
      <c r="G94" s="6"/>
      <c r="H94" s="18"/>
      <c r="I94" s="20"/>
      <c r="J94" s="18"/>
      <c r="K94" s="20"/>
      <c r="L94" s="13"/>
      <c r="M94" s="5"/>
      <c r="N94" s="5"/>
      <c r="O94" s="13"/>
      <c r="P94" s="13"/>
      <c r="Q94" s="13"/>
      <c r="R94" s="13"/>
      <c r="S94" s="13"/>
    </row>
    <row r="95" spans="1:19" ht="14">
      <c r="A95" s="56"/>
      <c r="B95" s="6"/>
      <c r="C95" s="18"/>
      <c r="D95" s="20"/>
      <c r="E95" s="18"/>
      <c r="F95" s="20"/>
      <c r="G95" s="6"/>
      <c r="H95" s="18"/>
      <c r="I95" s="20"/>
      <c r="J95" s="18"/>
      <c r="K95" s="20"/>
      <c r="L95" s="13"/>
      <c r="M95" s="5"/>
      <c r="N95" s="5"/>
      <c r="O95" s="13"/>
      <c r="P95" s="13"/>
      <c r="Q95" s="13"/>
      <c r="R95" s="13"/>
      <c r="S95" s="13"/>
    </row>
    <row r="96" spans="1:19" ht="14">
      <c r="A96" s="56"/>
      <c r="B96" s="6"/>
      <c r="C96" s="18"/>
      <c r="D96" s="20"/>
      <c r="E96" s="18"/>
      <c r="F96" s="20"/>
      <c r="G96" s="6"/>
      <c r="H96" s="18"/>
      <c r="I96" s="20"/>
      <c r="J96" s="18"/>
      <c r="K96" s="20"/>
      <c r="L96" s="13"/>
      <c r="M96" s="5"/>
      <c r="N96" s="5"/>
      <c r="O96" s="13"/>
      <c r="P96" s="13"/>
      <c r="Q96" s="13"/>
      <c r="R96" s="13"/>
      <c r="S96" s="13"/>
    </row>
    <row r="97" spans="1:19" ht="14">
      <c r="A97" s="56"/>
      <c r="B97" s="6"/>
      <c r="C97" s="18"/>
      <c r="D97" s="20"/>
      <c r="E97" s="18"/>
      <c r="F97" s="20"/>
      <c r="G97" s="6"/>
      <c r="H97" s="18"/>
      <c r="I97" s="20"/>
      <c r="J97" s="18"/>
      <c r="K97" s="20"/>
      <c r="L97" s="13"/>
      <c r="M97" s="5"/>
      <c r="N97" s="5"/>
      <c r="O97" s="13"/>
      <c r="P97" s="13"/>
      <c r="Q97" s="13"/>
      <c r="R97" s="13"/>
      <c r="S97" s="13"/>
    </row>
    <row r="98" spans="1:19" ht="14">
      <c r="A98" s="56"/>
      <c r="B98" s="6"/>
      <c r="C98" s="18"/>
      <c r="D98" s="20"/>
      <c r="E98" s="18"/>
      <c r="F98" s="20"/>
      <c r="G98" s="6"/>
      <c r="H98" s="18"/>
      <c r="I98" s="20"/>
      <c r="J98" s="18"/>
      <c r="K98" s="20"/>
      <c r="L98" s="13"/>
      <c r="M98" s="5"/>
      <c r="N98" s="5"/>
      <c r="O98" s="13"/>
      <c r="P98" s="13"/>
      <c r="Q98" s="13"/>
      <c r="R98" s="13"/>
      <c r="S98" s="13"/>
    </row>
    <row r="99" spans="1:19" ht="14">
      <c r="A99" s="56"/>
      <c r="B99" s="6"/>
      <c r="C99" s="18"/>
      <c r="D99" s="20"/>
      <c r="E99" s="18"/>
      <c r="F99" s="20"/>
      <c r="G99" s="6"/>
      <c r="H99" s="18"/>
      <c r="I99" s="20"/>
      <c r="J99" s="18"/>
      <c r="K99" s="20"/>
      <c r="L99" s="13"/>
      <c r="M99" s="5"/>
      <c r="N99" s="5"/>
      <c r="O99" s="13"/>
      <c r="P99" s="13"/>
      <c r="Q99" s="13"/>
      <c r="R99" s="13"/>
      <c r="S99" s="13"/>
    </row>
    <row r="100" spans="1:19" ht="14">
      <c r="A100" s="56"/>
      <c r="B100" s="6"/>
      <c r="C100" s="18"/>
      <c r="D100" s="20"/>
      <c r="E100" s="18"/>
      <c r="F100" s="20"/>
      <c r="G100" s="6"/>
      <c r="H100" s="18"/>
      <c r="I100" s="20"/>
      <c r="J100" s="18"/>
      <c r="K100" s="20"/>
      <c r="L100" s="13"/>
      <c r="M100" s="5"/>
      <c r="N100" s="5"/>
      <c r="O100" s="13"/>
      <c r="P100" s="13"/>
      <c r="Q100" s="13"/>
      <c r="R100" s="13"/>
      <c r="S100" s="13"/>
    </row>
    <row r="101" spans="1:19" ht="14">
      <c r="A101" s="56"/>
      <c r="B101" s="6"/>
      <c r="C101" s="18"/>
      <c r="D101" s="20"/>
      <c r="E101" s="18"/>
      <c r="F101" s="20"/>
      <c r="G101" s="6"/>
      <c r="H101" s="18"/>
      <c r="I101" s="20"/>
      <c r="J101" s="18"/>
      <c r="K101" s="20"/>
      <c r="L101" s="13"/>
      <c r="M101" s="5"/>
      <c r="N101" s="5"/>
      <c r="O101" s="13"/>
      <c r="P101" s="13"/>
      <c r="Q101" s="13"/>
      <c r="R101" s="13"/>
      <c r="S101" s="13"/>
    </row>
    <row r="102" spans="1:19" ht="14">
      <c r="A102" s="56"/>
      <c r="B102" s="6"/>
      <c r="C102" s="18"/>
      <c r="D102" s="20"/>
      <c r="E102" s="18"/>
      <c r="F102" s="20"/>
      <c r="G102" s="6"/>
      <c r="H102" s="18"/>
      <c r="I102" s="20"/>
      <c r="J102" s="18"/>
      <c r="K102" s="20"/>
      <c r="L102" s="13"/>
      <c r="M102" s="5"/>
      <c r="N102" s="5"/>
      <c r="O102" s="13"/>
      <c r="P102" s="13"/>
      <c r="Q102" s="13"/>
      <c r="R102" s="13"/>
      <c r="S102" s="13"/>
    </row>
    <row r="103" spans="1:19" ht="14">
      <c r="A103" s="56"/>
      <c r="B103" s="6"/>
      <c r="C103" s="18"/>
      <c r="D103" s="20"/>
      <c r="E103" s="18"/>
      <c r="F103" s="20"/>
      <c r="G103" s="6"/>
      <c r="H103" s="18"/>
      <c r="I103" s="20"/>
      <c r="J103" s="18"/>
      <c r="K103" s="20"/>
      <c r="L103" s="13"/>
      <c r="M103" s="5"/>
      <c r="N103" s="5"/>
      <c r="O103" s="13"/>
      <c r="P103" s="13"/>
      <c r="Q103" s="13"/>
      <c r="R103" s="13"/>
      <c r="S103" s="13"/>
    </row>
    <row r="104" spans="1:19" ht="14">
      <c r="A104" s="56"/>
      <c r="B104" s="6"/>
      <c r="C104" s="18"/>
      <c r="D104" s="20"/>
      <c r="E104" s="18"/>
      <c r="F104" s="20"/>
      <c r="G104" s="6"/>
      <c r="H104" s="18"/>
      <c r="I104" s="20"/>
      <c r="J104" s="18"/>
      <c r="K104" s="20"/>
      <c r="L104" s="13"/>
      <c r="M104" s="5"/>
      <c r="N104" s="5"/>
      <c r="O104" s="13"/>
      <c r="P104" s="13"/>
      <c r="Q104" s="13"/>
      <c r="R104" s="13"/>
      <c r="S104" s="13"/>
    </row>
    <row r="105" spans="1:19" ht="14">
      <c r="A105" s="56"/>
      <c r="B105" s="6"/>
      <c r="C105" s="18"/>
      <c r="D105" s="20"/>
      <c r="E105" s="18"/>
      <c r="F105" s="20"/>
      <c r="G105" s="6"/>
      <c r="H105" s="18"/>
      <c r="I105" s="20"/>
      <c r="J105" s="18"/>
      <c r="K105" s="20"/>
      <c r="L105" s="13"/>
      <c r="M105" s="5"/>
      <c r="N105" s="5"/>
      <c r="O105" s="13"/>
      <c r="P105" s="13"/>
      <c r="Q105" s="13"/>
      <c r="R105" s="13"/>
      <c r="S105" s="13"/>
    </row>
    <row r="106" spans="1:19" ht="14">
      <c r="A106" s="56"/>
      <c r="B106" s="6"/>
      <c r="C106" s="18"/>
      <c r="D106" s="20"/>
      <c r="E106" s="18"/>
      <c r="F106" s="20"/>
      <c r="G106" s="6"/>
      <c r="H106" s="18"/>
      <c r="I106" s="20"/>
      <c r="J106" s="18"/>
      <c r="K106" s="20"/>
      <c r="L106" s="13"/>
      <c r="M106" s="5"/>
      <c r="N106" s="5"/>
      <c r="O106" s="13"/>
      <c r="P106" s="13"/>
      <c r="Q106" s="13"/>
      <c r="R106" s="13"/>
      <c r="S106" s="13"/>
    </row>
    <row r="107" spans="1:19" ht="14">
      <c r="A107" s="56"/>
      <c r="B107" s="6"/>
      <c r="C107" s="18"/>
      <c r="D107" s="20"/>
      <c r="E107" s="18"/>
      <c r="F107" s="20"/>
      <c r="G107" s="6"/>
      <c r="H107" s="18"/>
      <c r="I107" s="20"/>
      <c r="J107" s="18"/>
      <c r="K107" s="20"/>
      <c r="L107" s="13"/>
      <c r="M107" s="5"/>
      <c r="N107" s="5"/>
      <c r="O107" s="13"/>
      <c r="P107" s="13"/>
      <c r="Q107" s="13"/>
      <c r="R107" s="13"/>
      <c r="S107" s="13"/>
    </row>
    <row r="108" spans="1:19" ht="14">
      <c r="A108" s="56"/>
      <c r="B108" s="6"/>
      <c r="C108" s="18"/>
      <c r="D108" s="20"/>
      <c r="E108" s="18"/>
      <c r="F108" s="20"/>
      <c r="G108" s="6"/>
      <c r="H108" s="18"/>
      <c r="I108" s="20"/>
      <c r="J108" s="18"/>
      <c r="K108" s="20"/>
      <c r="L108" s="13"/>
      <c r="M108" s="5"/>
      <c r="N108" s="5"/>
      <c r="O108" s="13"/>
      <c r="P108" s="13"/>
      <c r="Q108" s="13"/>
      <c r="R108" s="13"/>
      <c r="S108" s="13"/>
    </row>
    <row r="109" spans="1:19" ht="14">
      <c r="A109" s="56"/>
      <c r="B109" s="6"/>
      <c r="C109" s="18"/>
      <c r="D109" s="20"/>
      <c r="E109" s="18"/>
      <c r="F109" s="20"/>
      <c r="G109" s="6"/>
      <c r="H109" s="18"/>
      <c r="I109" s="20"/>
      <c r="J109" s="18"/>
      <c r="K109" s="20"/>
      <c r="L109" s="13"/>
      <c r="M109" s="5"/>
      <c r="N109" s="5"/>
      <c r="O109" s="13"/>
      <c r="P109" s="13"/>
      <c r="Q109" s="13"/>
      <c r="R109" s="13"/>
      <c r="S109" s="13"/>
    </row>
    <row r="110" spans="1:19" ht="14">
      <c r="A110" s="56"/>
      <c r="B110" s="6"/>
      <c r="C110" s="18"/>
      <c r="D110" s="20"/>
      <c r="E110" s="18"/>
      <c r="F110" s="20"/>
      <c r="G110" s="6"/>
      <c r="H110" s="18"/>
      <c r="I110" s="20"/>
      <c r="J110" s="18"/>
      <c r="K110" s="20"/>
      <c r="L110" s="13"/>
      <c r="M110" s="5"/>
      <c r="N110" s="5"/>
      <c r="O110" s="13"/>
      <c r="P110" s="13"/>
      <c r="Q110" s="13"/>
      <c r="R110" s="13"/>
      <c r="S110" s="13"/>
    </row>
    <row r="111" spans="1:19" ht="14">
      <c r="A111" s="56"/>
      <c r="B111" s="6"/>
      <c r="C111" s="18"/>
      <c r="D111" s="20"/>
      <c r="E111" s="18"/>
      <c r="F111" s="20"/>
      <c r="G111" s="6"/>
      <c r="H111" s="18"/>
      <c r="I111" s="20"/>
      <c r="J111" s="18"/>
      <c r="K111" s="20"/>
      <c r="L111" s="13"/>
      <c r="M111" s="5"/>
      <c r="N111" s="5"/>
      <c r="O111" s="13"/>
      <c r="P111" s="13"/>
      <c r="Q111" s="13"/>
      <c r="R111" s="13"/>
      <c r="S111" s="13"/>
    </row>
    <row r="112" spans="1:19" ht="14">
      <c r="A112" s="56"/>
      <c r="B112" s="6"/>
      <c r="C112" s="18"/>
      <c r="D112" s="20"/>
      <c r="E112" s="18"/>
      <c r="F112" s="20"/>
      <c r="G112" s="6"/>
      <c r="H112" s="18"/>
      <c r="I112" s="20"/>
      <c r="J112" s="18"/>
      <c r="K112" s="20"/>
      <c r="L112" s="13"/>
      <c r="M112" s="5"/>
      <c r="N112" s="5"/>
      <c r="O112" s="13"/>
      <c r="P112" s="13"/>
      <c r="Q112" s="13"/>
      <c r="R112" s="13"/>
      <c r="S112" s="13"/>
    </row>
    <row r="113" spans="1:19" ht="14">
      <c r="A113" s="56"/>
      <c r="B113" s="6"/>
      <c r="C113" s="18"/>
      <c r="D113" s="20"/>
      <c r="E113" s="18"/>
      <c r="F113" s="20"/>
      <c r="G113" s="6"/>
      <c r="H113" s="18"/>
      <c r="I113" s="20"/>
      <c r="J113" s="18"/>
      <c r="K113" s="20"/>
      <c r="L113" s="13"/>
      <c r="M113" s="5"/>
      <c r="N113" s="5"/>
      <c r="O113" s="13"/>
      <c r="P113" s="13"/>
      <c r="Q113" s="13"/>
      <c r="R113" s="13"/>
      <c r="S113" s="13"/>
    </row>
    <row r="114" spans="1:19" ht="14">
      <c r="A114" s="56"/>
      <c r="B114" s="6"/>
      <c r="C114" s="18"/>
      <c r="D114" s="20"/>
      <c r="E114" s="18"/>
      <c r="F114" s="20"/>
      <c r="G114" s="6"/>
      <c r="H114" s="18"/>
      <c r="I114" s="20"/>
      <c r="J114" s="18"/>
      <c r="K114" s="20"/>
      <c r="L114" s="13"/>
      <c r="M114" s="5"/>
      <c r="N114" s="5"/>
      <c r="O114" s="13"/>
      <c r="P114" s="13"/>
      <c r="Q114" s="13"/>
      <c r="R114" s="13"/>
      <c r="S114" s="13"/>
    </row>
    <row r="115" spans="1:19" ht="14">
      <c r="A115" s="56"/>
      <c r="B115" s="6"/>
      <c r="C115" s="18"/>
      <c r="D115" s="20"/>
      <c r="E115" s="18"/>
      <c r="F115" s="20"/>
      <c r="G115" s="6"/>
      <c r="H115" s="18"/>
      <c r="I115" s="20"/>
      <c r="J115" s="18"/>
      <c r="K115" s="20"/>
      <c r="L115" s="13"/>
      <c r="M115" s="5"/>
      <c r="N115" s="5"/>
      <c r="O115" s="13"/>
      <c r="P115" s="13"/>
      <c r="Q115" s="13"/>
      <c r="R115" s="13"/>
      <c r="S115" s="13"/>
    </row>
    <row r="116" spans="1:19" ht="14">
      <c r="A116" s="56"/>
      <c r="B116" s="6"/>
      <c r="C116" s="18"/>
      <c r="D116" s="20"/>
      <c r="E116" s="18"/>
      <c r="F116" s="20"/>
      <c r="G116" s="6"/>
      <c r="H116" s="18"/>
      <c r="I116" s="20"/>
      <c r="J116" s="18"/>
      <c r="K116" s="20"/>
      <c r="L116" s="13"/>
      <c r="M116" s="5"/>
      <c r="N116" s="5"/>
      <c r="O116" s="13"/>
      <c r="P116" s="13"/>
      <c r="Q116" s="13"/>
      <c r="R116" s="13"/>
      <c r="S116" s="13"/>
    </row>
    <row r="117" spans="1:19" ht="14">
      <c r="A117" s="56"/>
      <c r="B117" s="6"/>
      <c r="C117" s="18"/>
      <c r="D117" s="20"/>
      <c r="E117" s="18"/>
      <c r="F117" s="20"/>
      <c r="G117" s="6"/>
      <c r="H117" s="18"/>
      <c r="I117" s="20"/>
      <c r="J117" s="18"/>
      <c r="K117" s="20"/>
      <c r="L117" s="13"/>
      <c r="M117" s="5"/>
      <c r="N117" s="5"/>
      <c r="O117" s="13"/>
      <c r="P117" s="13"/>
      <c r="Q117" s="13"/>
      <c r="R117" s="13"/>
      <c r="S117" s="13"/>
    </row>
    <row r="118" spans="1:19" ht="14">
      <c r="A118" s="56"/>
      <c r="B118" s="6"/>
      <c r="C118" s="18"/>
      <c r="D118" s="20"/>
      <c r="E118" s="18"/>
      <c r="F118" s="20"/>
      <c r="G118" s="6"/>
      <c r="H118" s="18"/>
      <c r="I118" s="20"/>
      <c r="J118" s="18"/>
      <c r="K118" s="20"/>
      <c r="L118" s="13"/>
      <c r="M118" s="5"/>
      <c r="N118" s="5"/>
      <c r="O118" s="13"/>
      <c r="P118" s="13"/>
      <c r="Q118" s="13"/>
      <c r="R118" s="13"/>
      <c r="S118" s="13"/>
    </row>
    <row r="119" spans="1:19" ht="14">
      <c r="A119" s="56"/>
      <c r="B119" s="6"/>
      <c r="C119" s="18"/>
      <c r="D119" s="20"/>
      <c r="E119" s="18"/>
      <c r="F119" s="20"/>
      <c r="G119" s="6"/>
      <c r="H119" s="18"/>
      <c r="I119" s="20"/>
      <c r="J119" s="18"/>
      <c r="K119" s="20"/>
      <c r="L119" s="13"/>
      <c r="M119" s="5"/>
      <c r="N119" s="5"/>
      <c r="O119" s="13"/>
      <c r="P119" s="13"/>
      <c r="Q119" s="13"/>
      <c r="R119" s="13"/>
      <c r="S119" s="13"/>
    </row>
    <row r="120" spans="1:19" ht="14">
      <c r="A120" s="56"/>
      <c r="B120" s="6"/>
      <c r="C120" s="18"/>
      <c r="D120" s="20"/>
      <c r="E120" s="18"/>
      <c r="F120" s="20"/>
      <c r="G120" s="6"/>
      <c r="H120" s="18"/>
      <c r="I120" s="20"/>
      <c r="J120" s="18"/>
      <c r="K120" s="20"/>
      <c r="L120" s="13"/>
      <c r="M120" s="5"/>
      <c r="N120" s="5"/>
      <c r="O120" s="13"/>
      <c r="P120" s="13"/>
      <c r="Q120" s="13"/>
      <c r="R120" s="13"/>
      <c r="S120" s="13"/>
    </row>
    <row r="121" spans="1:19" ht="14">
      <c r="A121" s="56"/>
      <c r="B121" s="6"/>
      <c r="C121" s="18"/>
      <c r="D121" s="20"/>
      <c r="E121" s="18"/>
      <c r="F121" s="20"/>
      <c r="G121" s="6"/>
      <c r="H121" s="18"/>
      <c r="I121" s="20"/>
      <c r="J121" s="18"/>
      <c r="K121" s="20"/>
      <c r="L121" s="13"/>
      <c r="M121" s="5"/>
      <c r="N121" s="5"/>
      <c r="O121" s="13"/>
      <c r="P121" s="13"/>
      <c r="Q121" s="13"/>
      <c r="R121" s="13"/>
      <c r="S121" s="13"/>
    </row>
    <row r="122" spans="1:19" ht="14">
      <c r="A122" s="56"/>
      <c r="B122" s="6"/>
      <c r="C122" s="18"/>
      <c r="D122" s="20"/>
      <c r="E122" s="18"/>
      <c r="F122" s="20"/>
      <c r="G122" s="6"/>
      <c r="H122" s="18"/>
      <c r="I122" s="20"/>
      <c r="J122" s="18"/>
      <c r="K122" s="20"/>
      <c r="L122" s="13"/>
      <c r="M122" s="5"/>
      <c r="N122" s="5"/>
      <c r="O122" s="13"/>
      <c r="P122" s="13"/>
      <c r="Q122" s="13"/>
      <c r="R122" s="13"/>
      <c r="S122" s="13"/>
    </row>
    <row r="123" spans="1:19" ht="14">
      <c r="A123" s="56"/>
      <c r="B123" s="6"/>
      <c r="C123" s="18"/>
      <c r="D123" s="20"/>
      <c r="E123" s="18"/>
      <c r="F123" s="20"/>
      <c r="G123" s="6"/>
      <c r="H123" s="18"/>
      <c r="I123" s="20"/>
      <c r="J123" s="18"/>
      <c r="K123" s="20"/>
      <c r="L123" s="13"/>
      <c r="M123" s="5"/>
      <c r="N123" s="5"/>
      <c r="O123" s="13"/>
      <c r="P123" s="13"/>
      <c r="Q123" s="13"/>
      <c r="R123" s="13"/>
      <c r="S123" s="13"/>
    </row>
    <row r="124" spans="1:19" ht="14">
      <c r="A124" s="56"/>
      <c r="B124" s="6"/>
      <c r="C124" s="18"/>
      <c r="D124" s="20"/>
      <c r="E124" s="18"/>
      <c r="F124" s="20"/>
      <c r="G124" s="6"/>
      <c r="H124" s="18"/>
      <c r="I124" s="20"/>
      <c r="J124" s="18"/>
      <c r="K124" s="20"/>
      <c r="L124" s="13"/>
      <c r="M124" s="5"/>
      <c r="N124" s="5"/>
      <c r="O124" s="13"/>
      <c r="P124" s="13"/>
      <c r="Q124" s="13"/>
      <c r="R124" s="13"/>
      <c r="S124" s="13"/>
    </row>
    <row r="125" spans="1:19" ht="14">
      <c r="A125" s="56"/>
      <c r="B125" s="6"/>
      <c r="C125" s="18"/>
      <c r="D125" s="20"/>
      <c r="E125" s="18"/>
      <c r="F125" s="20"/>
      <c r="G125" s="6"/>
      <c r="H125" s="18"/>
      <c r="I125" s="20"/>
      <c r="J125" s="18"/>
      <c r="K125" s="20"/>
      <c r="L125" s="13"/>
      <c r="M125" s="5"/>
      <c r="N125" s="5"/>
      <c r="O125" s="13"/>
      <c r="P125" s="13"/>
      <c r="Q125" s="13"/>
      <c r="R125" s="13"/>
      <c r="S125" s="13"/>
    </row>
    <row r="126" spans="1:19" ht="14">
      <c r="A126" s="56"/>
      <c r="B126" s="6"/>
      <c r="C126" s="18"/>
      <c r="D126" s="20"/>
      <c r="E126" s="18"/>
      <c r="F126" s="20"/>
      <c r="G126" s="6"/>
      <c r="H126" s="18"/>
      <c r="I126" s="20"/>
      <c r="J126" s="18"/>
      <c r="K126" s="20"/>
      <c r="L126" s="13"/>
      <c r="M126" s="5"/>
      <c r="N126" s="5"/>
      <c r="O126" s="13"/>
      <c r="P126" s="13"/>
      <c r="Q126" s="13"/>
      <c r="R126" s="13"/>
      <c r="S126" s="13"/>
    </row>
    <row r="127" spans="1:19" ht="14">
      <c r="A127" s="56"/>
      <c r="B127" s="6"/>
      <c r="C127" s="18"/>
      <c r="D127" s="20"/>
      <c r="E127" s="18"/>
      <c r="F127" s="20"/>
      <c r="G127" s="6"/>
      <c r="H127" s="18"/>
      <c r="I127" s="20"/>
      <c r="J127" s="18"/>
      <c r="K127" s="20"/>
      <c r="L127" s="13"/>
      <c r="M127" s="5"/>
      <c r="N127" s="5"/>
      <c r="O127" s="13"/>
      <c r="P127" s="13"/>
      <c r="Q127" s="13"/>
      <c r="R127" s="13"/>
      <c r="S127" s="13"/>
    </row>
    <row r="128" spans="1:19" ht="14">
      <c r="A128" s="56"/>
      <c r="B128" s="6"/>
      <c r="C128" s="18"/>
      <c r="D128" s="20"/>
      <c r="E128" s="18"/>
      <c r="F128" s="20"/>
      <c r="G128" s="6"/>
      <c r="H128" s="18"/>
      <c r="I128" s="20"/>
      <c r="J128" s="18"/>
      <c r="K128" s="20"/>
      <c r="L128" s="13"/>
      <c r="M128" s="5"/>
      <c r="N128" s="5"/>
      <c r="O128" s="13"/>
      <c r="P128" s="13"/>
      <c r="Q128" s="13"/>
      <c r="R128" s="13"/>
      <c r="S128" s="13"/>
    </row>
    <row r="129" spans="1:19" ht="14">
      <c r="A129" s="56"/>
      <c r="B129" s="6"/>
      <c r="C129" s="18"/>
      <c r="D129" s="20"/>
      <c r="E129" s="18"/>
      <c r="F129" s="20"/>
      <c r="G129" s="6"/>
      <c r="H129" s="18"/>
      <c r="I129" s="20"/>
      <c r="J129" s="18"/>
      <c r="K129" s="20"/>
      <c r="L129" s="13"/>
      <c r="M129" s="5"/>
      <c r="N129" s="5"/>
      <c r="O129" s="13"/>
      <c r="P129" s="13"/>
      <c r="Q129" s="13"/>
      <c r="R129" s="13"/>
      <c r="S129" s="13"/>
    </row>
    <row r="130" spans="1:19" ht="14">
      <c r="A130" s="56"/>
      <c r="B130" s="6"/>
      <c r="C130" s="18"/>
      <c r="D130" s="20"/>
      <c r="E130" s="18"/>
      <c r="F130" s="20"/>
      <c r="G130" s="6"/>
      <c r="H130" s="18"/>
      <c r="I130" s="20"/>
      <c r="J130" s="18"/>
      <c r="K130" s="20"/>
      <c r="L130" s="13"/>
      <c r="M130" s="5"/>
      <c r="N130" s="5"/>
      <c r="O130" s="13"/>
      <c r="P130" s="13"/>
      <c r="Q130" s="13"/>
      <c r="R130" s="13"/>
      <c r="S130" s="13"/>
    </row>
    <row r="131" spans="1:19" ht="14">
      <c r="A131" s="56"/>
      <c r="B131" s="6"/>
      <c r="C131" s="18"/>
      <c r="D131" s="20"/>
      <c r="E131" s="18"/>
      <c r="F131" s="20"/>
      <c r="G131" s="6"/>
      <c r="H131" s="18"/>
      <c r="I131" s="20"/>
      <c r="J131" s="18"/>
      <c r="K131" s="20"/>
      <c r="L131" s="13"/>
      <c r="M131" s="5"/>
      <c r="N131" s="5"/>
      <c r="O131" s="13"/>
      <c r="P131" s="13"/>
      <c r="Q131" s="13"/>
      <c r="R131" s="13"/>
      <c r="S131" s="13"/>
    </row>
    <row r="132" spans="1:19" ht="14">
      <c r="A132" s="56"/>
      <c r="B132" s="6"/>
      <c r="C132" s="18"/>
      <c r="D132" s="20"/>
      <c r="E132" s="18"/>
      <c r="F132" s="20"/>
      <c r="G132" s="6"/>
      <c r="H132" s="18"/>
      <c r="I132" s="20"/>
      <c r="J132" s="18"/>
      <c r="K132" s="20"/>
      <c r="L132" s="13"/>
      <c r="M132" s="5"/>
      <c r="N132" s="5"/>
      <c r="O132" s="13"/>
      <c r="P132" s="13"/>
      <c r="Q132" s="13"/>
      <c r="R132" s="13"/>
      <c r="S132" s="13"/>
    </row>
    <row r="133" spans="1:19" ht="14">
      <c r="A133" s="56"/>
      <c r="B133" s="6"/>
      <c r="C133" s="18"/>
      <c r="D133" s="20"/>
      <c r="E133" s="18"/>
      <c r="F133" s="20"/>
      <c r="G133" s="6"/>
      <c r="H133" s="18"/>
      <c r="I133" s="20"/>
      <c r="J133" s="18"/>
      <c r="K133" s="20"/>
      <c r="L133" s="13"/>
      <c r="M133" s="5"/>
      <c r="N133" s="5"/>
      <c r="O133" s="13"/>
      <c r="P133" s="13"/>
      <c r="Q133" s="13"/>
      <c r="R133" s="13"/>
      <c r="S133" s="13"/>
    </row>
    <row r="134" spans="1:19" ht="14">
      <c r="A134" s="56"/>
      <c r="B134" s="6"/>
      <c r="C134" s="18"/>
      <c r="D134" s="20"/>
      <c r="E134" s="18"/>
      <c r="F134" s="20"/>
      <c r="G134" s="6"/>
      <c r="H134" s="18"/>
      <c r="I134" s="20"/>
      <c r="J134" s="18"/>
      <c r="K134" s="20"/>
      <c r="L134" s="13"/>
      <c r="M134" s="5"/>
      <c r="N134" s="5"/>
      <c r="O134" s="13"/>
      <c r="P134" s="13"/>
      <c r="Q134" s="13"/>
      <c r="R134" s="13"/>
      <c r="S134" s="13"/>
    </row>
  </sheetData>
  <mergeCells count="6">
    <mergeCell ref="A63:A74"/>
    <mergeCell ref="A3:A14"/>
    <mergeCell ref="A15:A26"/>
    <mergeCell ref="A27:A38"/>
    <mergeCell ref="A39:A50"/>
    <mergeCell ref="A51:A62"/>
  </mergeCells>
  <conditionalFormatting sqref="K3:K74">
    <cfRule type="containsText" dxfId="43" priority="1" operator="containsText" text="L2">
      <formula>NOT(ISERROR(SEARCH("L2",K3)))</formula>
    </cfRule>
    <cfRule type="containsText" dxfId="42" priority="2" operator="containsText" text="D8">
      <formula>NOT(ISERROR(SEARCH("D8",K3)))</formula>
    </cfRule>
    <cfRule type="containsText" dxfId="41" priority="3" operator="containsText" text="D7">
      <formula>NOT(ISERROR(SEARCH("D7",K3)))</formula>
    </cfRule>
    <cfRule type="containsText" dxfId="40" priority="4" operator="containsText" text="D6">
      <formula>NOT(ISERROR(SEARCH("D6",K3)))</formula>
    </cfRule>
    <cfRule type="containsText" dxfId="39" priority="5" operator="containsText" text="D5">
      <formula>NOT(ISERROR(SEARCH("D5",K3)))</formula>
    </cfRule>
    <cfRule type="containsText" dxfId="38" priority="6" operator="containsText" text="D4">
      <formula>NOT(ISERROR(SEARCH("D4",K3)))</formula>
    </cfRule>
    <cfRule type="containsText" dxfId="37" priority="7" operator="containsText" text="D3">
      <formula>NOT(ISERROR(SEARCH("D3",K3)))</formula>
    </cfRule>
    <cfRule type="containsText" dxfId="36" priority="8" operator="containsText" text="D2">
      <formula>NOT(ISERROR(SEARCH("D2",K3)))</formula>
    </cfRule>
    <cfRule type="containsText" dxfId="35" priority="9" operator="containsText" text="D1">
      <formula>NOT(ISERROR(SEARCH("D1",K3)))</formula>
    </cfRule>
    <cfRule type="containsText" dxfId="34" priority="10" operator="containsText" text="U.">
      <formula>NOT(ISERROR(SEARCH("U.",K3)))</formula>
    </cfRule>
  </conditionalFormatting>
  <conditionalFormatting sqref="H73:H74 H3:H69 J3:J74 C3:C74 E3:E74">
    <cfRule type="notContainsBlanks" dxfId="33" priority="88">
      <formula>LEN(TRIM(C3))&gt;0</formula>
    </cfRule>
  </conditionalFormatting>
  <conditionalFormatting sqref="H70">
    <cfRule type="notContainsBlanks" dxfId="32" priority="87">
      <formula>LEN(TRIM(H70))&gt;0</formula>
    </cfRule>
  </conditionalFormatting>
  <conditionalFormatting sqref="H71">
    <cfRule type="notContainsBlanks" dxfId="31" priority="86">
      <formula>LEN(TRIM(H71))&gt;0</formula>
    </cfRule>
  </conditionalFormatting>
  <conditionalFormatting sqref="H72">
    <cfRule type="notContainsBlanks" dxfId="30" priority="85">
      <formula>LEN(TRIM(H72))&gt;0</formula>
    </cfRule>
  </conditionalFormatting>
  <conditionalFormatting sqref="D3:D74">
    <cfRule type="containsText" dxfId="29" priority="31" operator="containsText" text="L2">
      <formula>NOT(ISERROR(SEARCH("L2",D3)))</formula>
    </cfRule>
    <cfRule type="containsText" dxfId="28" priority="32" operator="containsText" text="D8">
      <formula>NOT(ISERROR(SEARCH("D8",D3)))</formula>
    </cfRule>
    <cfRule type="containsText" dxfId="27" priority="33" operator="containsText" text="D7">
      <formula>NOT(ISERROR(SEARCH("D7",D3)))</formula>
    </cfRule>
    <cfRule type="containsText" dxfId="26" priority="34" operator="containsText" text="D6">
      <formula>NOT(ISERROR(SEARCH("D6",D3)))</formula>
    </cfRule>
    <cfRule type="containsText" dxfId="25" priority="35" operator="containsText" text="D5">
      <formula>NOT(ISERROR(SEARCH("D5",D3)))</formula>
    </cfRule>
    <cfRule type="containsText" dxfId="24" priority="36" operator="containsText" text="D4">
      <formula>NOT(ISERROR(SEARCH("D4",D3)))</formula>
    </cfRule>
    <cfRule type="containsText" dxfId="23" priority="37" operator="containsText" text="D3">
      <formula>NOT(ISERROR(SEARCH("D3",D3)))</formula>
    </cfRule>
    <cfRule type="containsText" dxfId="22" priority="38" operator="containsText" text="D2">
      <formula>NOT(ISERROR(SEARCH("D2",D3)))</formula>
    </cfRule>
    <cfRule type="containsText" dxfId="21" priority="39" operator="containsText" text="D1">
      <formula>NOT(ISERROR(SEARCH("D1",D3)))</formula>
    </cfRule>
    <cfRule type="containsText" dxfId="20" priority="40" operator="containsText" text="U.">
      <formula>NOT(ISERROR(SEARCH("U.",D3)))</formula>
    </cfRule>
  </conditionalFormatting>
  <conditionalFormatting sqref="F3:F74">
    <cfRule type="containsText" dxfId="19" priority="21" operator="containsText" text="L2">
      <formula>NOT(ISERROR(SEARCH("L2",F3)))</formula>
    </cfRule>
    <cfRule type="containsText" dxfId="18" priority="22" operator="containsText" text="D8">
      <formula>NOT(ISERROR(SEARCH("D8",F3)))</formula>
    </cfRule>
    <cfRule type="containsText" dxfId="17" priority="23" operator="containsText" text="D7">
      <formula>NOT(ISERROR(SEARCH("D7",F3)))</formula>
    </cfRule>
    <cfRule type="containsText" dxfId="16" priority="24" operator="containsText" text="D6">
      <formula>NOT(ISERROR(SEARCH("D6",F3)))</formula>
    </cfRule>
    <cfRule type="containsText" dxfId="15" priority="25" operator="containsText" text="D5">
      <formula>NOT(ISERROR(SEARCH("D5",F3)))</formula>
    </cfRule>
    <cfRule type="containsText" dxfId="14" priority="26" operator="containsText" text="D4">
      <formula>NOT(ISERROR(SEARCH("D4",F3)))</formula>
    </cfRule>
    <cfRule type="containsText" dxfId="13" priority="27" operator="containsText" text="D3">
      <formula>NOT(ISERROR(SEARCH("D3",F3)))</formula>
    </cfRule>
    <cfRule type="containsText" dxfId="12" priority="28" operator="containsText" text="D2">
      <formula>NOT(ISERROR(SEARCH("D2",F3)))</formula>
    </cfRule>
    <cfRule type="containsText" dxfId="11" priority="29" operator="containsText" text="D1">
      <formula>NOT(ISERROR(SEARCH("D1",F3)))</formula>
    </cfRule>
    <cfRule type="containsText" dxfId="10" priority="30" operator="containsText" text="U.">
      <formula>NOT(ISERROR(SEARCH("U.",F3)))</formula>
    </cfRule>
  </conditionalFormatting>
  <conditionalFormatting sqref="I3:I74">
    <cfRule type="containsText" dxfId="9" priority="11" operator="containsText" text="L2">
      <formula>NOT(ISERROR(SEARCH("L2",I3)))</formula>
    </cfRule>
    <cfRule type="containsText" dxfId="8" priority="12" operator="containsText" text="D8">
      <formula>NOT(ISERROR(SEARCH("D8",I3)))</formula>
    </cfRule>
    <cfRule type="containsText" dxfId="7" priority="13" operator="containsText" text="D7">
      <formula>NOT(ISERROR(SEARCH("D7",I3)))</formula>
    </cfRule>
    <cfRule type="containsText" dxfId="6" priority="14" operator="containsText" text="D6">
      <formula>NOT(ISERROR(SEARCH("D6",I3)))</formula>
    </cfRule>
    <cfRule type="containsText" dxfId="5" priority="15" operator="containsText" text="D5">
      <formula>NOT(ISERROR(SEARCH("D5",I3)))</formula>
    </cfRule>
    <cfRule type="containsText" dxfId="4" priority="16" operator="containsText" text="D4">
      <formula>NOT(ISERROR(SEARCH("D4",I3)))</formula>
    </cfRule>
    <cfRule type="containsText" dxfId="3" priority="17" operator="containsText" text="D3">
      <formula>NOT(ISERROR(SEARCH("D3",I3)))</formula>
    </cfRule>
    <cfRule type="containsText" dxfId="2" priority="18" operator="containsText" text="D2">
      <formula>NOT(ISERROR(SEARCH("D2",I3)))</formula>
    </cfRule>
    <cfRule type="containsText" dxfId="1" priority="19" operator="containsText" text="D1">
      <formula>NOT(ISERROR(SEARCH("D1",I3)))</formula>
    </cfRule>
    <cfRule type="containsText" dxfId="0" priority="20" operator="containsText" text="U.">
      <formula>NOT(ISERROR(SEARCH("U.",I3)))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G64"/>
  <sheetViews>
    <sheetView topLeftCell="A35" zoomScale="110" zoomScaleNormal="110" workbookViewId="0">
      <selection activeCell="E58" sqref="E58"/>
    </sheetView>
  </sheetViews>
  <sheetFormatPr baseColWidth="10" defaultColWidth="11.5" defaultRowHeight="14"/>
  <cols>
    <col min="1" max="1" width="9.33203125" style="48" bestFit="1" customWidth="1"/>
    <col min="2" max="2" width="50.83203125" style="48" bestFit="1" customWidth="1"/>
    <col min="3" max="3" width="38.6640625" style="48" bestFit="1" customWidth="1"/>
    <col min="4" max="4" width="9.33203125" style="48" bestFit="1" customWidth="1"/>
    <col min="5" max="5" width="14.83203125" style="48" customWidth="1"/>
    <col min="6" max="7" width="5.6640625" style="48" bestFit="1" customWidth="1"/>
  </cols>
  <sheetData>
    <row r="2" spans="1:7">
      <c r="A2" s="49" t="s">
        <v>172</v>
      </c>
      <c r="B2" s="49" t="s">
        <v>173</v>
      </c>
      <c r="C2" s="50" t="s">
        <v>46</v>
      </c>
      <c r="D2" s="50"/>
      <c r="E2" s="50" t="s">
        <v>117</v>
      </c>
      <c r="F2" s="49" t="s">
        <v>174</v>
      </c>
      <c r="G2" s="49" t="s">
        <v>113</v>
      </c>
    </row>
    <row r="3" spans="1:7">
      <c r="A3" s="48" t="s">
        <v>24</v>
      </c>
      <c r="B3" s="48" t="s">
        <v>166</v>
      </c>
      <c r="C3" s="48" t="s">
        <v>78</v>
      </c>
      <c r="D3" s="48" t="s">
        <v>175</v>
      </c>
      <c r="E3" s="48" t="s">
        <v>176</v>
      </c>
      <c r="F3" s="48" t="s">
        <v>21</v>
      </c>
      <c r="G3" s="48">
        <v>2</v>
      </c>
    </row>
    <row r="4" spans="1:7">
      <c r="A4" s="48" t="s">
        <v>25</v>
      </c>
      <c r="B4" s="48" t="s">
        <v>166</v>
      </c>
      <c r="C4" s="48" t="s">
        <v>51</v>
      </c>
      <c r="D4" s="48" t="s">
        <v>79</v>
      </c>
      <c r="E4" s="48" t="s">
        <v>177</v>
      </c>
      <c r="F4" s="48" t="s">
        <v>21</v>
      </c>
      <c r="G4" s="48">
        <v>2</v>
      </c>
    </row>
    <row r="5" spans="1:7">
      <c r="A5" s="48" t="s">
        <v>37</v>
      </c>
      <c r="B5" s="48" t="s">
        <v>167</v>
      </c>
      <c r="C5" s="48" t="s">
        <v>55</v>
      </c>
      <c r="E5" s="48" t="s">
        <v>178</v>
      </c>
      <c r="F5" s="48" t="s">
        <v>114</v>
      </c>
      <c r="G5" s="48">
        <v>4</v>
      </c>
    </row>
    <row r="6" spans="1:7">
      <c r="A6" s="48" t="s">
        <v>39</v>
      </c>
      <c r="B6" s="48" t="s">
        <v>167</v>
      </c>
      <c r="C6" s="48" t="s">
        <v>56</v>
      </c>
      <c r="E6" s="48" t="s">
        <v>179</v>
      </c>
      <c r="F6" s="48" t="s">
        <v>114</v>
      </c>
      <c r="G6" s="48">
        <v>4</v>
      </c>
    </row>
    <row r="7" spans="1:7" s="13" customFormat="1">
      <c r="A7" s="48" t="s">
        <v>198</v>
      </c>
      <c r="B7" s="48" t="s">
        <v>199</v>
      </c>
      <c r="C7" s="48" t="s">
        <v>66</v>
      </c>
      <c r="D7" s="48"/>
      <c r="E7" s="48" t="s">
        <v>181</v>
      </c>
      <c r="F7" s="48" t="s">
        <v>114</v>
      </c>
      <c r="G7" s="48">
        <v>4</v>
      </c>
    </row>
    <row r="8" spans="1:7">
      <c r="A8" s="48" t="s">
        <v>38</v>
      </c>
      <c r="B8" s="48" t="s">
        <v>168</v>
      </c>
      <c r="C8" s="48" t="s">
        <v>57</v>
      </c>
      <c r="E8" s="48" t="s">
        <v>178</v>
      </c>
      <c r="F8" s="48" t="s">
        <v>114</v>
      </c>
      <c r="G8" s="48">
        <v>4</v>
      </c>
    </row>
    <row r="9" spans="1:7">
      <c r="A9" s="48" t="s">
        <v>40</v>
      </c>
      <c r="B9" s="48" t="s">
        <v>168</v>
      </c>
      <c r="C9" s="48" t="s">
        <v>58</v>
      </c>
      <c r="E9" s="48" t="s">
        <v>179</v>
      </c>
      <c r="F9" s="48" t="s">
        <v>114</v>
      </c>
      <c r="G9" s="48">
        <v>4</v>
      </c>
    </row>
    <row r="10" spans="1:7" s="13" customFormat="1">
      <c r="A10" s="48" t="s">
        <v>202</v>
      </c>
      <c r="B10" s="48" t="s">
        <v>136</v>
      </c>
      <c r="C10" s="48" t="s">
        <v>64</v>
      </c>
      <c r="D10" s="48"/>
      <c r="E10" s="48" t="s">
        <v>184</v>
      </c>
      <c r="F10" s="48" t="s">
        <v>116</v>
      </c>
      <c r="G10" s="48">
        <v>8</v>
      </c>
    </row>
    <row r="11" spans="1:7">
      <c r="A11" s="48" t="s">
        <v>203</v>
      </c>
      <c r="B11" s="48" t="s">
        <v>136</v>
      </c>
      <c r="C11" s="48" t="s">
        <v>71</v>
      </c>
      <c r="E11" s="48" t="s">
        <v>204</v>
      </c>
      <c r="F11" s="48" t="s">
        <v>116</v>
      </c>
      <c r="G11" s="48">
        <v>8</v>
      </c>
    </row>
    <row r="12" spans="1:7">
      <c r="A12" s="48" t="s">
        <v>31</v>
      </c>
      <c r="B12" s="48" t="s">
        <v>139</v>
      </c>
      <c r="C12" s="48" t="s">
        <v>71</v>
      </c>
      <c r="E12" s="48" t="s">
        <v>182</v>
      </c>
      <c r="F12" s="48" t="s">
        <v>116</v>
      </c>
      <c r="G12" s="48">
        <v>8</v>
      </c>
    </row>
    <row r="13" spans="1:7">
      <c r="A13" s="48" t="s">
        <v>129</v>
      </c>
      <c r="B13" s="48" t="s">
        <v>130</v>
      </c>
      <c r="C13" s="48" t="s">
        <v>68</v>
      </c>
      <c r="E13" s="48" t="s">
        <v>178</v>
      </c>
      <c r="F13" s="48" t="s">
        <v>115</v>
      </c>
      <c r="G13" s="48">
        <v>6</v>
      </c>
    </row>
    <row r="14" spans="1:7">
      <c r="A14" s="48" t="s">
        <v>30</v>
      </c>
      <c r="B14" s="48" t="s">
        <v>138</v>
      </c>
      <c r="C14" s="48" t="s">
        <v>69</v>
      </c>
      <c r="E14" s="48" t="s">
        <v>180</v>
      </c>
      <c r="F14" s="48" t="s">
        <v>116</v>
      </c>
      <c r="G14" s="48">
        <v>8</v>
      </c>
    </row>
    <row r="15" spans="1:7">
      <c r="A15" s="48" t="s">
        <v>45</v>
      </c>
      <c r="B15" s="48" t="s">
        <v>125</v>
      </c>
      <c r="C15" s="48" t="s">
        <v>61</v>
      </c>
      <c r="E15" s="48" t="s">
        <v>181</v>
      </c>
      <c r="F15" s="48" t="s">
        <v>115</v>
      </c>
      <c r="G15" s="48">
        <v>6</v>
      </c>
    </row>
    <row r="16" spans="1:7">
      <c r="A16" s="48" t="s">
        <v>32</v>
      </c>
      <c r="B16" s="48" t="s">
        <v>140</v>
      </c>
      <c r="C16" s="48" t="s">
        <v>54</v>
      </c>
      <c r="E16" s="48" t="s">
        <v>180</v>
      </c>
      <c r="F16" s="48" t="s">
        <v>116</v>
      </c>
      <c r="G16" s="48">
        <v>8</v>
      </c>
    </row>
    <row r="17" spans="1:7">
      <c r="A17" s="48" t="s">
        <v>17</v>
      </c>
      <c r="B17" s="48" t="s">
        <v>124</v>
      </c>
      <c r="C17" s="48" t="s">
        <v>54</v>
      </c>
      <c r="E17" s="48" t="s">
        <v>186</v>
      </c>
      <c r="F17" s="48" t="s">
        <v>114</v>
      </c>
      <c r="G17" s="48">
        <v>4</v>
      </c>
    </row>
    <row r="18" spans="1:7">
      <c r="A18" s="48" t="s">
        <v>33</v>
      </c>
      <c r="B18" s="48" t="s">
        <v>142</v>
      </c>
      <c r="C18" s="48" t="s">
        <v>73</v>
      </c>
      <c r="E18" s="48" t="s">
        <v>179</v>
      </c>
      <c r="F18" s="48" t="s">
        <v>116</v>
      </c>
      <c r="G18" s="48">
        <v>8</v>
      </c>
    </row>
    <row r="19" spans="1:7">
      <c r="A19" s="48" t="s">
        <v>29</v>
      </c>
      <c r="B19" s="48" t="s">
        <v>137</v>
      </c>
      <c r="C19" s="48" t="s">
        <v>56</v>
      </c>
      <c r="E19" s="48" t="s">
        <v>180</v>
      </c>
      <c r="F19" s="48" t="s">
        <v>116</v>
      </c>
      <c r="G19" s="48">
        <v>8</v>
      </c>
    </row>
    <row r="20" spans="1:7">
      <c r="A20" s="48" t="s">
        <v>34</v>
      </c>
      <c r="B20" s="48" t="s">
        <v>143</v>
      </c>
      <c r="C20" s="48" t="s">
        <v>201</v>
      </c>
      <c r="E20" s="48" t="s">
        <v>179</v>
      </c>
      <c r="F20" s="48" t="s">
        <v>116</v>
      </c>
      <c r="G20" s="48">
        <v>8</v>
      </c>
    </row>
    <row r="21" spans="1:7">
      <c r="A21" s="48" t="s">
        <v>28</v>
      </c>
      <c r="B21" s="48" t="s">
        <v>135</v>
      </c>
      <c r="C21" s="48" t="s">
        <v>70</v>
      </c>
      <c r="E21" s="48" t="s">
        <v>180</v>
      </c>
      <c r="F21" s="48" t="s">
        <v>116</v>
      </c>
      <c r="G21" s="48">
        <v>8</v>
      </c>
    </row>
    <row r="22" spans="1:7">
      <c r="A22" s="48" t="s">
        <v>19</v>
      </c>
      <c r="B22" s="48" t="s">
        <v>133</v>
      </c>
      <c r="C22" s="48" t="s">
        <v>50</v>
      </c>
      <c r="E22" s="48" t="s">
        <v>180</v>
      </c>
      <c r="F22" s="48" t="s">
        <v>116</v>
      </c>
      <c r="G22" s="48">
        <v>8</v>
      </c>
    </row>
    <row r="23" spans="1:7">
      <c r="A23" s="48" t="s">
        <v>8</v>
      </c>
      <c r="B23" s="48" t="s">
        <v>128</v>
      </c>
      <c r="C23" s="48" t="s">
        <v>61</v>
      </c>
      <c r="E23" s="48" t="s">
        <v>186</v>
      </c>
      <c r="F23" s="48" t="s">
        <v>115</v>
      </c>
      <c r="G23" s="48">
        <v>6</v>
      </c>
    </row>
    <row r="24" spans="1:7">
      <c r="A24" s="48" t="s">
        <v>18</v>
      </c>
      <c r="B24" s="48" t="s">
        <v>141</v>
      </c>
      <c r="C24" s="48" t="s">
        <v>72</v>
      </c>
      <c r="E24" s="48" t="s">
        <v>180</v>
      </c>
      <c r="F24" s="48" t="s">
        <v>116</v>
      </c>
      <c r="G24" s="48">
        <v>8</v>
      </c>
    </row>
    <row r="25" spans="1:7">
      <c r="A25" s="48" t="s">
        <v>27</v>
      </c>
      <c r="B25" s="48" t="s">
        <v>134</v>
      </c>
      <c r="C25" s="48" t="s">
        <v>66</v>
      </c>
      <c r="E25" s="48" t="s">
        <v>179</v>
      </c>
      <c r="F25" s="48" t="s">
        <v>116</v>
      </c>
      <c r="G25" s="48">
        <v>8</v>
      </c>
    </row>
    <row r="26" spans="1:7">
      <c r="A26" s="48" t="s">
        <v>131</v>
      </c>
      <c r="B26" s="48" t="s">
        <v>132</v>
      </c>
      <c r="C26" s="48" t="s">
        <v>69</v>
      </c>
      <c r="E26" s="48" t="s">
        <v>178</v>
      </c>
      <c r="F26" s="48" t="s">
        <v>115</v>
      </c>
      <c r="G26" s="48">
        <v>6</v>
      </c>
    </row>
    <row r="27" spans="1:7">
      <c r="A27" s="48" t="s">
        <v>44</v>
      </c>
      <c r="B27" s="48" t="s">
        <v>171</v>
      </c>
      <c r="C27" s="48" t="s">
        <v>67</v>
      </c>
      <c r="E27" s="48" t="s">
        <v>181</v>
      </c>
      <c r="F27" s="48" t="s">
        <v>115</v>
      </c>
      <c r="G27" s="48">
        <v>6</v>
      </c>
    </row>
    <row r="28" spans="1:7">
      <c r="A28" s="48" t="s">
        <v>43</v>
      </c>
      <c r="B28" s="48" t="s">
        <v>171</v>
      </c>
      <c r="C28" s="48" t="s">
        <v>66</v>
      </c>
      <c r="E28" s="48" t="s">
        <v>180</v>
      </c>
      <c r="F28" s="48" t="s">
        <v>115</v>
      </c>
      <c r="G28" s="48">
        <v>6</v>
      </c>
    </row>
    <row r="29" spans="1:7" s="13" customFormat="1">
      <c r="A29" s="48" t="s">
        <v>194</v>
      </c>
      <c r="B29" s="48" t="s">
        <v>195</v>
      </c>
      <c r="C29" s="48" t="s">
        <v>196</v>
      </c>
      <c r="D29" s="48"/>
      <c r="E29" s="48" t="s">
        <v>181</v>
      </c>
      <c r="F29" s="48" t="s">
        <v>115</v>
      </c>
      <c r="G29" s="48">
        <v>6</v>
      </c>
    </row>
    <row r="30" spans="1:7" s="13" customFormat="1">
      <c r="A30" s="48" t="s">
        <v>191</v>
      </c>
      <c r="B30" s="48" t="s">
        <v>192</v>
      </c>
      <c r="C30" s="48" t="s">
        <v>193</v>
      </c>
      <c r="D30" s="48"/>
      <c r="E30" s="48" t="s">
        <v>181</v>
      </c>
      <c r="F30" s="48" t="s">
        <v>115</v>
      </c>
      <c r="G30" s="48">
        <v>6</v>
      </c>
    </row>
    <row r="31" spans="1:7">
      <c r="A31" s="48" t="s">
        <v>90</v>
      </c>
      <c r="B31" s="48" t="s">
        <v>149</v>
      </c>
      <c r="C31" s="48" t="s">
        <v>108</v>
      </c>
      <c r="E31" s="48" t="s">
        <v>183</v>
      </c>
      <c r="F31" s="48" t="s">
        <v>118</v>
      </c>
      <c r="G31" s="48">
        <v>2</v>
      </c>
    </row>
    <row r="32" spans="1:7">
      <c r="A32" s="48" t="s">
        <v>82</v>
      </c>
      <c r="B32" s="48" t="s">
        <v>144</v>
      </c>
      <c r="C32" s="48" t="s">
        <v>55</v>
      </c>
      <c r="E32" s="48" t="s">
        <v>183</v>
      </c>
      <c r="F32" s="48" t="s">
        <v>118</v>
      </c>
      <c r="G32" s="48">
        <v>2</v>
      </c>
    </row>
    <row r="33" spans="1:7">
      <c r="A33" s="48" t="s">
        <v>84</v>
      </c>
      <c r="B33" s="48" t="s">
        <v>145</v>
      </c>
      <c r="C33" s="48" t="s">
        <v>70</v>
      </c>
      <c r="E33" s="48" t="s">
        <v>183</v>
      </c>
      <c r="F33" s="48" t="s">
        <v>118</v>
      </c>
      <c r="G33" s="48">
        <v>2</v>
      </c>
    </row>
    <row r="34" spans="1:7">
      <c r="A34" s="48" t="s">
        <v>86</v>
      </c>
      <c r="B34" s="48" t="s">
        <v>147</v>
      </c>
      <c r="C34" s="48" t="s">
        <v>106</v>
      </c>
      <c r="E34" s="48" t="s">
        <v>183</v>
      </c>
      <c r="F34" s="48" t="s">
        <v>118</v>
      </c>
      <c r="G34" s="48">
        <v>2</v>
      </c>
    </row>
    <row r="35" spans="1:7">
      <c r="A35" s="48" t="s">
        <v>87</v>
      </c>
      <c r="B35" s="48" t="s">
        <v>148</v>
      </c>
      <c r="C35" s="48" t="s">
        <v>107</v>
      </c>
      <c r="E35" s="48" t="s">
        <v>183</v>
      </c>
      <c r="F35" s="48" t="s">
        <v>118</v>
      </c>
      <c r="G35" s="48">
        <v>2</v>
      </c>
    </row>
    <row r="36" spans="1:7">
      <c r="A36" s="48" t="s">
        <v>83</v>
      </c>
      <c r="B36" s="48" t="s">
        <v>152</v>
      </c>
      <c r="E36" s="48" t="s">
        <v>183</v>
      </c>
      <c r="F36" s="48" t="s">
        <v>118</v>
      </c>
      <c r="G36" s="48">
        <v>2</v>
      </c>
    </row>
    <row r="37" spans="1:7">
      <c r="A37" s="48" t="s">
        <v>97</v>
      </c>
      <c r="B37" s="48" t="s">
        <v>155</v>
      </c>
      <c r="C37" s="48" t="s">
        <v>110</v>
      </c>
      <c r="E37" s="48" t="s">
        <v>184</v>
      </c>
      <c r="F37" s="48" t="s">
        <v>119</v>
      </c>
      <c r="G37" s="48">
        <v>2</v>
      </c>
    </row>
    <row r="38" spans="1:7">
      <c r="A38" s="48" t="s">
        <v>103</v>
      </c>
      <c r="B38" s="48" t="s">
        <v>158</v>
      </c>
      <c r="C38" s="48" t="s">
        <v>110</v>
      </c>
      <c r="E38" s="48" t="s">
        <v>184</v>
      </c>
      <c r="F38" s="48" t="s">
        <v>119</v>
      </c>
      <c r="G38" s="48">
        <v>2</v>
      </c>
    </row>
    <row r="39" spans="1:7">
      <c r="A39" s="48" t="s">
        <v>102</v>
      </c>
      <c r="B39" s="48" t="s">
        <v>157</v>
      </c>
      <c r="C39" s="48" t="s">
        <v>112</v>
      </c>
      <c r="E39" s="48" t="s">
        <v>184</v>
      </c>
      <c r="F39" s="48" t="s">
        <v>119</v>
      </c>
      <c r="G39" s="48">
        <v>2</v>
      </c>
    </row>
    <row r="40" spans="1:7">
      <c r="A40" s="48" t="s">
        <v>96</v>
      </c>
      <c r="B40" s="48" t="s">
        <v>154</v>
      </c>
      <c r="C40" s="48" t="s">
        <v>109</v>
      </c>
      <c r="E40" s="48" t="s">
        <v>184</v>
      </c>
      <c r="F40" s="48" t="s">
        <v>119</v>
      </c>
      <c r="G40" s="48">
        <v>2</v>
      </c>
    </row>
    <row r="41" spans="1:7">
      <c r="A41" s="48" t="s">
        <v>99</v>
      </c>
      <c r="B41" s="48" t="s">
        <v>156</v>
      </c>
      <c r="C41" s="48" t="s">
        <v>111</v>
      </c>
      <c r="E41" s="48" t="s">
        <v>184</v>
      </c>
      <c r="F41" s="48" t="s">
        <v>119</v>
      </c>
      <c r="G41" s="48">
        <v>2</v>
      </c>
    </row>
    <row r="42" spans="1:7">
      <c r="A42" s="48" t="s">
        <v>104</v>
      </c>
      <c r="B42" s="48" t="s">
        <v>161</v>
      </c>
      <c r="F42" s="48" t="s">
        <v>119</v>
      </c>
      <c r="G42" s="48">
        <v>2</v>
      </c>
    </row>
    <row r="43" spans="1:7">
      <c r="A43" s="48" t="s">
        <v>89</v>
      </c>
      <c r="B43" s="48" t="s">
        <v>151</v>
      </c>
      <c r="F43" s="48" t="s">
        <v>118</v>
      </c>
      <c r="G43" s="48">
        <v>2</v>
      </c>
    </row>
    <row r="44" spans="1:7">
      <c r="A44" s="48" t="s">
        <v>100</v>
      </c>
      <c r="B44" s="48" t="s">
        <v>185</v>
      </c>
      <c r="F44" s="48" t="s">
        <v>119</v>
      </c>
      <c r="G44" s="48">
        <v>2</v>
      </c>
    </row>
    <row r="45" spans="1:7">
      <c r="A45" s="48" t="s">
        <v>101</v>
      </c>
      <c r="B45" s="48" t="s">
        <v>160</v>
      </c>
      <c r="F45" s="48" t="s">
        <v>119</v>
      </c>
      <c r="G45" s="48">
        <v>2</v>
      </c>
    </row>
    <row r="46" spans="1:7">
      <c r="A46" s="48" t="s">
        <v>35</v>
      </c>
      <c r="B46" s="48" t="s">
        <v>164</v>
      </c>
      <c r="C46" s="48" t="s">
        <v>47</v>
      </c>
      <c r="E46" s="48" t="s">
        <v>178</v>
      </c>
      <c r="F46" s="48" t="s">
        <v>21</v>
      </c>
      <c r="G46" s="48">
        <v>2</v>
      </c>
    </row>
    <row r="47" spans="1:7">
      <c r="A47" s="48" t="s">
        <v>36</v>
      </c>
      <c r="B47" s="48" t="s">
        <v>164</v>
      </c>
      <c r="C47" s="48" t="s">
        <v>48</v>
      </c>
      <c r="E47" s="48" t="s">
        <v>179</v>
      </c>
      <c r="F47" s="48" t="s">
        <v>21</v>
      </c>
      <c r="G47" s="48">
        <v>2</v>
      </c>
    </row>
    <row r="48" spans="1:7">
      <c r="A48" s="48" t="s">
        <v>14</v>
      </c>
      <c r="B48" s="48" t="s">
        <v>165</v>
      </c>
      <c r="C48" s="48" t="s">
        <v>48</v>
      </c>
      <c r="F48" s="48" t="s">
        <v>21</v>
      </c>
      <c r="G48" s="48">
        <v>2</v>
      </c>
    </row>
    <row r="49" spans="1:7">
      <c r="A49" s="48" t="s">
        <v>15</v>
      </c>
      <c r="B49" s="48" t="s">
        <v>165</v>
      </c>
      <c r="C49" s="48" t="s">
        <v>188</v>
      </c>
      <c r="F49" s="48" t="s">
        <v>21</v>
      </c>
      <c r="G49" s="48">
        <v>2</v>
      </c>
    </row>
    <row r="50" spans="1:7">
      <c r="A50" s="48" t="s">
        <v>16</v>
      </c>
      <c r="B50" s="48" t="s">
        <v>120</v>
      </c>
      <c r="C50" s="48" t="s">
        <v>197</v>
      </c>
      <c r="E50" s="48" t="s">
        <v>186</v>
      </c>
      <c r="F50" s="48" t="s">
        <v>21</v>
      </c>
      <c r="G50" s="48">
        <v>2</v>
      </c>
    </row>
    <row r="51" spans="1:7">
      <c r="A51" s="48" t="s">
        <v>23</v>
      </c>
      <c r="B51" s="48" t="s">
        <v>121</v>
      </c>
      <c r="C51" s="48" t="s">
        <v>49</v>
      </c>
      <c r="E51" s="48" t="s">
        <v>186</v>
      </c>
      <c r="F51" s="48" t="s">
        <v>21</v>
      </c>
      <c r="G51" s="48">
        <v>2</v>
      </c>
    </row>
    <row r="52" spans="1:7">
      <c r="A52" s="48" t="s">
        <v>26</v>
      </c>
      <c r="B52" s="48" t="s">
        <v>127</v>
      </c>
      <c r="C52" s="48" t="s">
        <v>65</v>
      </c>
      <c r="E52" s="48" t="s">
        <v>186</v>
      </c>
      <c r="F52" s="48" t="s">
        <v>115</v>
      </c>
      <c r="G52" s="48">
        <v>6</v>
      </c>
    </row>
    <row r="53" spans="1:7">
      <c r="A53" s="48" t="s">
        <v>162</v>
      </c>
      <c r="B53" s="48" t="s">
        <v>169</v>
      </c>
      <c r="C53" s="48" t="s">
        <v>59</v>
      </c>
      <c r="E53" s="48" t="s">
        <v>178</v>
      </c>
      <c r="F53" s="48" t="s">
        <v>114</v>
      </c>
      <c r="G53" s="48">
        <v>4</v>
      </c>
    </row>
    <row r="54" spans="1:7">
      <c r="A54" s="48" t="s">
        <v>163</v>
      </c>
      <c r="B54" s="48" t="s">
        <v>169</v>
      </c>
      <c r="C54" s="48" t="s">
        <v>60</v>
      </c>
      <c r="E54" s="48" t="s">
        <v>179</v>
      </c>
      <c r="F54" s="48" t="s">
        <v>114</v>
      </c>
      <c r="G54" s="48">
        <v>4</v>
      </c>
    </row>
    <row r="55" spans="1:7">
      <c r="A55" s="48" t="s">
        <v>41</v>
      </c>
      <c r="B55" s="48" t="s">
        <v>170</v>
      </c>
      <c r="C55" s="48" t="s">
        <v>63</v>
      </c>
      <c r="E55" s="48" t="s">
        <v>178</v>
      </c>
      <c r="F55" s="48" t="s">
        <v>115</v>
      </c>
      <c r="G55" s="48">
        <v>6</v>
      </c>
    </row>
    <row r="56" spans="1:7">
      <c r="A56" s="48" t="s">
        <v>92</v>
      </c>
      <c r="B56" s="48" t="s">
        <v>150</v>
      </c>
      <c r="C56" s="48" t="s">
        <v>62</v>
      </c>
      <c r="E56" s="48" t="s">
        <v>183</v>
      </c>
      <c r="F56" s="48" t="s">
        <v>118</v>
      </c>
      <c r="G56" s="48">
        <v>2</v>
      </c>
    </row>
    <row r="57" spans="1:7">
      <c r="A57" s="48" t="s">
        <v>42</v>
      </c>
      <c r="B57" s="48" t="s">
        <v>170</v>
      </c>
      <c r="C57" s="48" t="s">
        <v>62</v>
      </c>
      <c r="E57" s="48" t="s">
        <v>180</v>
      </c>
      <c r="F57" s="48" t="s">
        <v>115</v>
      </c>
      <c r="G57" s="48">
        <v>6</v>
      </c>
    </row>
    <row r="58" spans="1:7">
      <c r="A58" s="48" t="s">
        <v>13</v>
      </c>
      <c r="B58" s="48" t="s">
        <v>123</v>
      </c>
      <c r="C58" s="48" t="s">
        <v>53</v>
      </c>
      <c r="E58" s="48" t="s">
        <v>186</v>
      </c>
      <c r="F58" s="48" t="s">
        <v>21</v>
      </c>
      <c r="G58" s="48">
        <v>2</v>
      </c>
    </row>
    <row r="59" spans="1:7">
      <c r="A59" s="48" t="s">
        <v>22</v>
      </c>
      <c r="B59" s="48" t="s">
        <v>122</v>
      </c>
      <c r="C59" s="48" t="s">
        <v>52</v>
      </c>
      <c r="E59" s="48" t="s">
        <v>186</v>
      </c>
      <c r="F59" s="48" t="s">
        <v>21</v>
      </c>
      <c r="G59" s="48">
        <v>2</v>
      </c>
    </row>
    <row r="60" spans="1:7">
      <c r="A60" s="48" t="s">
        <v>20</v>
      </c>
      <c r="B60" s="48" t="s">
        <v>126</v>
      </c>
      <c r="C60" s="48" t="s">
        <v>64</v>
      </c>
      <c r="E60" s="48" t="s">
        <v>200</v>
      </c>
      <c r="F60" s="48" t="s">
        <v>115</v>
      </c>
      <c r="G60" s="48">
        <v>6</v>
      </c>
    </row>
    <row r="61" spans="1:7">
      <c r="A61" s="48" t="s">
        <v>85</v>
      </c>
      <c r="B61" s="48" t="s">
        <v>146</v>
      </c>
      <c r="C61" s="48" t="s">
        <v>105</v>
      </c>
      <c r="E61" s="48" t="s">
        <v>186</v>
      </c>
      <c r="F61" s="48" t="s">
        <v>118</v>
      </c>
      <c r="G61" s="48">
        <v>2</v>
      </c>
    </row>
    <row r="62" spans="1:7">
      <c r="A62" s="48" t="s">
        <v>98</v>
      </c>
      <c r="B62" s="48" t="s">
        <v>159</v>
      </c>
      <c r="E62" s="48" t="s">
        <v>186</v>
      </c>
      <c r="F62" s="48" t="s">
        <v>119</v>
      </c>
      <c r="G62" s="48">
        <v>2</v>
      </c>
    </row>
    <row r="63" spans="1:7">
      <c r="A63" s="48" t="s">
        <v>93</v>
      </c>
      <c r="B63" s="48" t="s">
        <v>153</v>
      </c>
      <c r="F63" s="48" t="s">
        <v>118</v>
      </c>
      <c r="G63" s="48">
        <v>2</v>
      </c>
    </row>
    <row r="64" spans="1:7">
      <c r="A64" s="48" t="s">
        <v>95</v>
      </c>
      <c r="B64" s="48" t="s">
        <v>153</v>
      </c>
      <c r="F64" s="48" t="s">
        <v>119</v>
      </c>
      <c r="G64" s="48">
        <v>2</v>
      </c>
    </row>
  </sheetData>
  <autoFilter ref="A2:G64" xr:uid="{6A48316F-660B-424E-8258-74E05D2E90C5}">
    <sortState xmlns:xlrd2="http://schemas.microsoft.com/office/spreadsheetml/2017/richdata2" ref="A10:G60">
      <sortCondition descending="1" ref="A2:A64"/>
    </sortState>
  </autoFilter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Lisans</vt:lpstr>
      <vt:lpstr>Lisansüstü Dersler</vt:lpstr>
      <vt:lpstr>derslerBahar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Microsoft Office User</cp:lastModifiedBy>
  <cp:lastPrinted>2021-12-14T09:51:19Z</cp:lastPrinted>
  <dcterms:created xsi:type="dcterms:W3CDTF">2010-05-12T11:08:26Z</dcterms:created>
  <dcterms:modified xsi:type="dcterms:W3CDTF">2022-02-16T06:38:11Z</dcterms:modified>
</cp:coreProperties>
</file>